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üd.Yrd\Sınav programları\2021-2022 bahar\final\"/>
    </mc:Choice>
  </mc:AlternateContent>
  <bookViews>
    <workbookView xWindow="0" yWindow="0" windowWidth="20490" windowHeight="7665" tabRatio="746" firstSheet="2" activeTab="2"/>
  </bookViews>
  <sheets>
    <sheet name="SP" sheetId="7" state="hidden" r:id="rId1"/>
    <sheet name="veri" sheetId="5" state="hidden" r:id="rId2"/>
    <sheet name="BASIM" sheetId="15" r:id="rId3"/>
    <sheet name="BİLGİSAYAR" sheetId="8" r:id="rId4"/>
    <sheet name="ÇOCUK" sheetId="9" r:id="rId5"/>
    <sheet name="GRAFİK" sheetId="14" r:id="rId6"/>
    <sheet name="HALKLAİLİŞK" sheetId="10" r:id="rId7"/>
    <sheet name="MİMARİ" sheetId="11" r:id="rId8"/>
    <sheet name="MUHASEBE" sheetId="12" r:id="rId9"/>
    <sheet name="PEYZAJ" sheetId="13" r:id="rId10"/>
    <sheet name="SERACILIK" sheetId="16" r:id="rId11"/>
    <sheet name="TARIM" sheetId="17" r:id="rId12"/>
    <sheet name="TURİZM" sheetId="18" r:id="rId13"/>
  </sheets>
  <definedNames>
    <definedName name="_xlnm._FilterDatabase" localSheetId="2" hidden="1">BASIM!$A$1:$F$14</definedName>
    <definedName name="_xlnm._FilterDatabase" localSheetId="3" hidden="1">BİLGİSAYAR!$A$1:$F$14</definedName>
    <definedName name="_xlnm._FilterDatabase" localSheetId="4" hidden="1">ÇOCUK!$A$1:$F$17</definedName>
    <definedName name="_xlnm._FilterDatabase" localSheetId="5" hidden="1">GRAFİK!$A$1:$F$15</definedName>
    <definedName name="_xlnm._FilterDatabase" localSheetId="6" hidden="1">HALKLAİLİŞK!$A$1:$F$17</definedName>
    <definedName name="_xlnm._FilterDatabase" localSheetId="7" hidden="1">MİMARİ!$A$1:$F$16</definedName>
    <definedName name="_xlnm._FilterDatabase" localSheetId="8" hidden="1">MUHASEBE!$A$1:$F$17</definedName>
    <definedName name="_xlnm._FilterDatabase" localSheetId="9" hidden="1">PEYZAJ!$A$1:$F$14</definedName>
    <definedName name="_xlnm._FilterDatabase" localSheetId="10" hidden="1">SERACILIK!$A$1:$F$14</definedName>
    <definedName name="_xlnm._FilterDatabase" localSheetId="11" hidden="1">TARIM!$A$1:$F$13</definedName>
    <definedName name="_xlnm._FilterDatabase" localSheetId="12" hidden="1">TURİZM!$A$1:$F$16</definedName>
    <definedName name="_xlnm._FilterDatabase" localSheetId="1" hidden="1">veri!$A$1:$H$156</definedName>
    <definedName name="_xlnm.Print_Area" localSheetId="3">BİLGİSAYAR!$A$1:$S$22</definedName>
    <definedName name="_xlnm.Print_Area" localSheetId="4">ÇOCUK!$A$1:$R$26</definedName>
    <definedName name="_xlnm.Print_Area" localSheetId="5">GRAFİK!$A$1:$R$25</definedName>
    <definedName name="_xlnm.Print_Area" localSheetId="6">HALKLAİLİŞK!$A$1:$R$22</definedName>
    <definedName name="_xlnm.Print_Area" localSheetId="7">MİMARİ!$A$1:$O$27</definedName>
    <definedName name="_xlnm.Print_Area" localSheetId="8">MUHASEBE!$A$1:$M$26</definedName>
    <definedName name="_xlnm.Print_Area" localSheetId="9">PEYZAJ!$A$1:$O$25</definedName>
    <definedName name="_xlnm.Print_Area" localSheetId="10">SERACILIK!$A$1:$M$24</definedName>
    <definedName name="_xlnm.Print_Area" localSheetId="11">TARIM!$A$1:$O$22</definedName>
    <definedName name="_xlnm.Print_Area" localSheetId="12">TURİZM!$A$1:$K$23</definedName>
  </definedNames>
  <calcPr calcId="162913"/>
</workbook>
</file>

<file path=xl/calcChain.xml><?xml version="1.0" encoding="utf-8"?>
<calcChain xmlns="http://schemas.openxmlformats.org/spreadsheetml/2006/main">
  <c r="D3" i="8" l="1"/>
  <c r="D4" i="8"/>
  <c r="D5" i="8"/>
  <c r="D6" i="8"/>
  <c r="D7" i="8"/>
  <c r="D8" i="8"/>
  <c r="D9" i="8"/>
  <c r="D10" i="8"/>
  <c r="D11" i="8"/>
  <c r="D12" i="8"/>
  <c r="D13" i="8"/>
  <c r="D14" i="8"/>
  <c r="D3" i="15" l="1"/>
  <c r="D4" i="15"/>
  <c r="D5" i="15"/>
  <c r="D6" i="15"/>
  <c r="D7" i="15"/>
  <c r="D8" i="15"/>
  <c r="D9" i="15"/>
  <c r="D10" i="15"/>
  <c r="D11" i="15"/>
  <c r="D12" i="15"/>
  <c r="D13" i="15"/>
  <c r="D14" i="15"/>
  <c r="A3" i="15"/>
  <c r="B3" i="15"/>
  <c r="C3" i="15"/>
  <c r="E3" i="15"/>
  <c r="F3" i="15"/>
  <c r="A4" i="15"/>
  <c r="B4" i="15"/>
  <c r="C4" i="15"/>
  <c r="E4" i="15"/>
  <c r="F4" i="15"/>
  <c r="A5" i="15"/>
  <c r="B5" i="15"/>
  <c r="C5" i="15"/>
  <c r="E5" i="15"/>
  <c r="F5" i="15"/>
  <c r="A6" i="15"/>
  <c r="B6" i="15"/>
  <c r="C6" i="15"/>
  <c r="E6" i="15"/>
  <c r="F6" i="15"/>
  <c r="A7" i="15"/>
  <c r="B7" i="15"/>
  <c r="C7" i="15"/>
  <c r="E7" i="15"/>
  <c r="F7" i="15"/>
  <c r="A8" i="15"/>
  <c r="B8" i="15"/>
  <c r="C8" i="15"/>
  <c r="E8" i="15"/>
  <c r="F8" i="15"/>
  <c r="A9" i="15"/>
  <c r="B9" i="15"/>
  <c r="C9" i="15"/>
  <c r="E9" i="15"/>
  <c r="F9" i="15"/>
  <c r="A10" i="15"/>
  <c r="B10" i="15"/>
  <c r="C10" i="15"/>
  <c r="E10" i="15"/>
  <c r="F10" i="15"/>
  <c r="A11" i="15"/>
  <c r="B11" i="15"/>
  <c r="C11" i="15"/>
  <c r="E11" i="15"/>
  <c r="F11" i="15"/>
  <c r="A12" i="15"/>
  <c r="B12" i="15"/>
  <c r="C12" i="15"/>
  <c r="E12" i="15"/>
  <c r="F12" i="15"/>
  <c r="A13" i="15"/>
  <c r="B13" i="15"/>
  <c r="C13" i="15"/>
  <c r="E13" i="15"/>
  <c r="F13" i="15"/>
  <c r="A14" i="15"/>
  <c r="B14" i="15"/>
  <c r="C14" i="15"/>
  <c r="E14" i="15"/>
  <c r="F14" i="15"/>
  <c r="B2" i="15"/>
  <c r="C2" i="15"/>
  <c r="D2" i="15"/>
  <c r="E2" i="15"/>
  <c r="F2" i="15"/>
  <c r="A2" i="15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A3" i="8"/>
  <c r="B3" i="8"/>
  <c r="C3" i="8"/>
  <c r="E3" i="8"/>
  <c r="F3" i="8"/>
  <c r="A4" i="8"/>
  <c r="B4" i="8"/>
  <c r="C4" i="8"/>
  <c r="E4" i="8"/>
  <c r="F4" i="8"/>
  <c r="A5" i="8"/>
  <c r="B5" i="8"/>
  <c r="C5" i="8"/>
  <c r="E5" i="8"/>
  <c r="F5" i="8"/>
  <c r="A6" i="8"/>
  <c r="B6" i="8"/>
  <c r="C6" i="8"/>
  <c r="E6" i="8"/>
  <c r="F6" i="8"/>
  <c r="A7" i="8"/>
  <c r="B7" i="8"/>
  <c r="C7" i="8"/>
  <c r="E7" i="8"/>
  <c r="F7" i="8"/>
  <c r="A8" i="8"/>
  <c r="B8" i="8"/>
  <c r="C8" i="8"/>
  <c r="E8" i="8"/>
  <c r="F8" i="8"/>
  <c r="A9" i="8"/>
  <c r="B9" i="8"/>
  <c r="C9" i="8"/>
  <c r="E9" i="8"/>
  <c r="F9" i="8"/>
  <c r="A10" i="8"/>
  <c r="B10" i="8"/>
  <c r="C10" i="8"/>
  <c r="E10" i="8"/>
  <c r="F10" i="8"/>
  <c r="A11" i="8"/>
  <c r="B11" i="8"/>
  <c r="C11" i="8"/>
  <c r="E11" i="8"/>
  <c r="F11" i="8"/>
  <c r="A12" i="8"/>
  <c r="B12" i="8"/>
  <c r="C12" i="8"/>
  <c r="E12" i="8"/>
  <c r="F12" i="8"/>
  <c r="A13" i="8"/>
  <c r="B13" i="8"/>
  <c r="C13" i="8"/>
  <c r="E13" i="8"/>
  <c r="F13" i="8"/>
  <c r="A14" i="8"/>
  <c r="B14" i="8"/>
  <c r="C14" i="8"/>
  <c r="E14" i="8"/>
  <c r="F14" i="8"/>
  <c r="B2" i="8"/>
  <c r="C2" i="8"/>
  <c r="D2" i="8"/>
  <c r="E2" i="8"/>
  <c r="F2" i="8"/>
  <c r="A2" i="8"/>
  <c r="A3" i="9"/>
  <c r="B3" i="9"/>
  <c r="C3" i="9"/>
  <c r="E3" i="9"/>
  <c r="F3" i="9"/>
  <c r="A4" i="9"/>
  <c r="B4" i="9"/>
  <c r="C4" i="9"/>
  <c r="E4" i="9"/>
  <c r="F4" i="9"/>
  <c r="A5" i="9"/>
  <c r="B5" i="9"/>
  <c r="C5" i="9"/>
  <c r="E5" i="9"/>
  <c r="F5" i="9"/>
  <c r="A6" i="9"/>
  <c r="B6" i="9"/>
  <c r="C6" i="9"/>
  <c r="E6" i="9"/>
  <c r="F6" i="9"/>
  <c r="A7" i="9"/>
  <c r="B7" i="9"/>
  <c r="C7" i="9"/>
  <c r="E7" i="9"/>
  <c r="F7" i="9"/>
  <c r="A8" i="9"/>
  <c r="B8" i="9"/>
  <c r="C8" i="9"/>
  <c r="E8" i="9"/>
  <c r="F8" i="9"/>
  <c r="A9" i="9"/>
  <c r="B9" i="9"/>
  <c r="C9" i="9"/>
  <c r="E9" i="9"/>
  <c r="F9" i="9"/>
  <c r="A10" i="9"/>
  <c r="B10" i="9"/>
  <c r="C10" i="9"/>
  <c r="E10" i="9"/>
  <c r="F10" i="9"/>
  <c r="A11" i="9"/>
  <c r="B11" i="9"/>
  <c r="C11" i="9"/>
  <c r="E11" i="9"/>
  <c r="F11" i="9"/>
  <c r="A12" i="9"/>
  <c r="B12" i="9"/>
  <c r="C12" i="9"/>
  <c r="E12" i="9"/>
  <c r="F12" i="9"/>
  <c r="A13" i="9"/>
  <c r="B13" i="9"/>
  <c r="C13" i="9"/>
  <c r="E13" i="9"/>
  <c r="F13" i="9"/>
  <c r="A14" i="9"/>
  <c r="B14" i="9"/>
  <c r="C14" i="9"/>
  <c r="E14" i="9"/>
  <c r="F14" i="9"/>
  <c r="A15" i="9"/>
  <c r="B15" i="9"/>
  <c r="C15" i="9"/>
  <c r="E15" i="9"/>
  <c r="F15" i="9"/>
  <c r="A16" i="9"/>
  <c r="B16" i="9"/>
  <c r="C16" i="9"/>
  <c r="E16" i="9"/>
  <c r="F16" i="9"/>
  <c r="A17" i="9"/>
  <c r="B17" i="9"/>
  <c r="C17" i="9"/>
  <c r="E17" i="9"/>
  <c r="F17" i="9"/>
  <c r="B2" i="9"/>
  <c r="C2" i="9"/>
  <c r="D2" i="9"/>
  <c r="E2" i="9"/>
  <c r="F2" i="9"/>
  <c r="A2" i="9"/>
  <c r="A3" i="14"/>
  <c r="B3" i="14"/>
  <c r="C3" i="14"/>
  <c r="E3" i="14"/>
  <c r="F3" i="14"/>
  <c r="A4" i="14"/>
  <c r="B4" i="14"/>
  <c r="C4" i="14"/>
  <c r="E4" i="14"/>
  <c r="F4" i="14"/>
  <c r="A5" i="14"/>
  <c r="B5" i="14"/>
  <c r="C5" i="14"/>
  <c r="E5" i="14"/>
  <c r="F5" i="14"/>
  <c r="A6" i="14"/>
  <c r="B6" i="14"/>
  <c r="C6" i="14"/>
  <c r="E6" i="14"/>
  <c r="F6" i="14"/>
  <c r="A7" i="14"/>
  <c r="B7" i="14"/>
  <c r="C7" i="14"/>
  <c r="E7" i="14"/>
  <c r="F7" i="14"/>
  <c r="A8" i="14"/>
  <c r="B8" i="14"/>
  <c r="C8" i="14"/>
  <c r="E8" i="14"/>
  <c r="F8" i="14"/>
  <c r="A9" i="14"/>
  <c r="B9" i="14"/>
  <c r="C9" i="14"/>
  <c r="E9" i="14"/>
  <c r="F9" i="14"/>
  <c r="A10" i="14"/>
  <c r="B10" i="14"/>
  <c r="C10" i="14"/>
  <c r="E10" i="14"/>
  <c r="F10" i="14"/>
  <c r="A11" i="14"/>
  <c r="B11" i="14"/>
  <c r="C11" i="14"/>
  <c r="E11" i="14"/>
  <c r="F11" i="14"/>
  <c r="A12" i="14"/>
  <c r="B12" i="14"/>
  <c r="C12" i="14"/>
  <c r="E12" i="14"/>
  <c r="F12" i="14"/>
  <c r="A13" i="14"/>
  <c r="B13" i="14"/>
  <c r="C13" i="14"/>
  <c r="E13" i="14"/>
  <c r="F13" i="14"/>
  <c r="A14" i="14"/>
  <c r="B14" i="14"/>
  <c r="C14" i="14"/>
  <c r="E14" i="14"/>
  <c r="F14" i="14"/>
  <c r="A15" i="14"/>
  <c r="B15" i="14"/>
  <c r="C15" i="14"/>
  <c r="E15" i="14"/>
  <c r="F15" i="14"/>
  <c r="B2" i="14"/>
  <c r="C2" i="14"/>
  <c r="D2" i="14"/>
  <c r="E2" i="14"/>
  <c r="F2" i="14"/>
  <c r="A2" i="14"/>
  <c r="A3" i="10"/>
  <c r="B3" i="10"/>
  <c r="C3" i="10"/>
  <c r="E3" i="10"/>
  <c r="F3" i="10"/>
  <c r="A4" i="10"/>
  <c r="B4" i="10"/>
  <c r="C4" i="10"/>
  <c r="E4" i="10"/>
  <c r="F4" i="10"/>
  <c r="A5" i="10"/>
  <c r="B5" i="10"/>
  <c r="C5" i="10"/>
  <c r="E5" i="10"/>
  <c r="F5" i="10"/>
  <c r="A6" i="10"/>
  <c r="B6" i="10"/>
  <c r="C6" i="10"/>
  <c r="E6" i="10"/>
  <c r="F6" i="10"/>
  <c r="A7" i="10"/>
  <c r="B7" i="10"/>
  <c r="C7" i="10"/>
  <c r="E7" i="10"/>
  <c r="F7" i="10"/>
  <c r="A8" i="10"/>
  <c r="B8" i="10"/>
  <c r="C8" i="10"/>
  <c r="E8" i="10"/>
  <c r="F8" i="10"/>
  <c r="A9" i="10"/>
  <c r="B9" i="10"/>
  <c r="C9" i="10"/>
  <c r="E9" i="10"/>
  <c r="F9" i="10"/>
  <c r="A10" i="10"/>
  <c r="B10" i="10"/>
  <c r="C10" i="10"/>
  <c r="E10" i="10"/>
  <c r="F10" i="10"/>
  <c r="A11" i="10"/>
  <c r="B11" i="10"/>
  <c r="C11" i="10"/>
  <c r="E11" i="10"/>
  <c r="F11" i="10"/>
  <c r="A12" i="10"/>
  <c r="B12" i="10"/>
  <c r="C12" i="10"/>
  <c r="E12" i="10"/>
  <c r="F12" i="10"/>
  <c r="A13" i="10"/>
  <c r="B13" i="10"/>
  <c r="C13" i="10"/>
  <c r="E13" i="10"/>
  <c r="F13" i="10"/>
  <c r="A14" i="10"/>
  <c r="B14" i="10"/>
  <c r="C14" i="10"/>
  <c r="E14" i="10"/>
  <c r="F14" i="10"/>
  <c r="A15" i="10"/>
  <c r="B15" i="10"/>
  <c r="C15" i="10"/>
  <c r="E15" i="10"/>
  <c r="F15" i="10"/>
  <c r="A16" i="10"/>
  <c r="B16" i="10"/>
  <c r="C16" i="10"/>
  <c r="E16" i="10"/>
  <c r="F16" i="10"/>
  <c r="B2" i="10"/>
  <c r="C2" i="10"/>
  <c r="D2" i="10"/>
  <c r="E2" i="10"/>
  <c r="F2" i="10"/>
  <c r="A2" i="10"/>
  <c r="A3" i="11"/>
  <c r="B3" i="11"/>
  <c r="C3" i="11"/>
  <c r="E3" i="11"/>
  <c r="F3" i="11"/>
  <c r="A4" i="11"/>
  <c r="B4" i="11"/>
  <c r="C4" i="11"/>
  <c r="E4" i="11"/>
  <c r="F4" i="11"/>
  <c r="A5" i="11"/>
  <c r="B5" i="11"/>
  <c r="C5" i="11"/>
  <c r="E5" i="11"/>
  <c r="F5" i="11"/>
  <c r="A6" i="11"/>
  <c r="B6" i="11"/>
  <c r="C6" i="11"/>
  <c r="E6" i="11"/>
  <c r="F6" i="11"/>
  <c r="A7" i="11"/>
  <c r="B7" i="11"/>
  <c r="C7" i="11"/>
  <c r="E7" i="11"/>
  <c r="F7" i="11"/>
  <c r="A8" i="11"/>
  <c r="B8" i="11"/>
  <c r="C8" i="11"/>
  <c r="E8" i="11"/>
  <c r="F8" i="11"/>
  <c r="A9" i="11"/>
  <c r="B9" i="11"/>
  <c r="C9" i="11"/>
  <c r="E9" i="11"/>
  <c r="F9" i="11"/>
  <c r="A10" i="11"/>
  <c r="B10" i="11"/>
  <c r="C10" i="11"/>
  <c r="E10" i="11"/>
  <c r="F10" i="11"/>
  <c r="A11" i="11"/>
  <c r="B11" i="11"/>
  <c r="C11" i="11"/>
  <c r="E11" i="11"/>
  <c r="F11" i="11"/>
  <c r="A12" i="11"/>
  <c r="B12" i="11"/>
  <c r="C12" i="11"/>
  <c r="E12" i="11"/>
  <c r="F12" i="11"/>
  <c r="A13" i="11"/>
  <c r="B13" i="11"/>
  <c r="C13" i="11"/>
  <c r="E13" i="11"/>
  <c r="F13" i="11"/>
  <c r="A14" i="11"/>
  <c r="B14" i="11"/>
  <c r="C14" i="11"/>
  <c r="E14" i="11"/>
  <c r="F14" i="11"/>
  <c r="A15" i="11"/>
  <c r="B15" i="11"/>
  <c r="C15" i="11"/>
  <c r="E15" i="11"/>
  <c r="F15" i="11"/>
  <c r="A16" i="11"/>
  <c r="B16" i="11"/>
  <c r="C16" i="11"/>
  <c r="E16" i="11"/>
  <c r="F16" i="11"/>
  <c r="B2" i="11"/>
  <c r="C2" i="11"/>
  <c r="D2" i="11"/>
  <c r="E2" i="11"/>
  <c r="F2" i="11"/>
  <c r="A2" i="11"/>
  <c r="A3" i="12"/>
  <c r="B3" i="12"/>
  <c r="C3" i="12"/>
  <c r="D3" i="12"/>
  <c r="E3" i="12"/>
  <c r="F3" i="12"/>
  <c r="A4" i="12"/>
  <c r="B4" i="12"/>
  <c r="C4" i="12"/>
  <c r="D4" i="12"/>
  <c r="E4" i="12"/>
  <c r="F4" i="12"/>
  <c r="A5" i="12"/>
  <c r="B5" i="12"/>
  <c r="C5" i="12"/>
  <c r="D5" i="12"/>
  <c r="E5" i="12"/>
  <c r="F5" i="12"/>
  <c r="A6" i="12"/>
  <c r="B6" i="12"/>
  <c r="C6" i="12"/>
  <c r="D6" i="12"/>
  <c r="E6" i="12"/>
  <c r="F6" i="12"/>
  <c r="A7" i="12"/>
  <c r="B7" i="12"/>
  <c r="C7" i="12"/>
  <c r="D7" i="12"/>
  <c r="E7" i="12"/>
  <c r="F7" i="12"/>
  <c r="A8" i="12"/>
  <c r="B8" i="12"/>
  <c r="C8" i="12"/>
  <c r="D8" i="12"/>
  <c r="E8" i="12"/>
  <c r="F8" i="12"/>
  <c r="A9" i="12"/>
  <c r="B9" i="12"/>
  <c r="C9" i="12"/>
  <c r="D9" i="12"/>
  <c r="E9" i="12"/>
  <c r="F9" i="12"/>
  <c r="A10" i="12"/>
  <c r="B10" i="12"/>
  <c r="C10" i="12"/>
  <c r="D10" i="12"/>
  <c r="E10" i="12"/>
  <c r="F10" i="12"/>
  <c r="A11" i="12"/>
  <c r="B11" i="12"/>
  <c r="C11" i="12"/>
  <c r="D11" i="12"/>
  <c r="E11" i="12"/>
  <c r="F11" i="12"/>
  <c r="A12" i="12"/>
  <c r="B12" i="12"/>
  <c r="C12" i="12"/>
  <c r="D12" i="12"/>
  <c r="E12" i="12"/>
  <c r="F12" i="12"/>
  <c r="A13" i="12"/>
  <c r="B13" i="12"/>
  <c r="C13" i="12"/>
  <c r="D13" i="12"/>
  <c r="E13" i="12"/>
  <c r="F13" i="12"/>
  <c r="A14" i="12"/>
  <c r="B14" i="12"/>
  <c r="C14" i="12"/>
  <c r="D14" i="12"/>
  <c r="E14" i="12"/>
  <c r="F14" i="12"/>
  <c r="A15" i="12"/>
  <c r="B15" i="12"/>
  <c r="C15" i="12"/>
  <c r="D15" i="12"/>
  <c r="E15" i="12"/>
  <c r="F15" i="12"/>
  <c r="A16" i="12"/>
  <c r="B16" i="12"/>
  <c r="C16" i="12"/>
  <c r="D16" i="12"/>
  <c r="E16" i="12"/>
  <c r="F16" i="12"/>
  <c r="A17" i="12"/>
  <c r="B17" i="12"/>
  <c r="C17" i="12"/>
  <c r="D17" i="12"/>
  <c r="E17" i="12"/>
  <c r="F17" i="12"/>
  <c r="B2" i="12"/>
  <c r="C2" i="12"/>
  <c r="D2" i="12"/>
  <c r="E2" i="12"/>
  <c r="F2" i="12"/>
  <c r="A2" i="12"/>
  <c r="A3" i="13"/>
  <c r="B3" i="13"/>
  <c r="C3" i="13"/>
  <c r="D3" i="13"/>
  <c r="E3" i="13"/>
  <c r="F3" i="13"/>
  <c r="A4" i="13"/>
  <c r="B4" i="13"/>
  <c r="C4" i="13"/>
  <c r="D4" i="13"/>
  <c r="E4" i="13"/>
  <c r="F4" i="13"/>
  <c r="A5" i="13"/>
  <c r="B5" i="13"/>
  <c r="C5" i="13"/>
  <c r="D5" i="13"/>
  <c r="E5" i="13"/>
  <c r="F5" i="13"/>
  <c r="A6" i="13"/>
  <c r="B6" i="13"/>
  <c r="C6" i="13"/>
  <c r="D6" i="13"/>
  <c r="E6" i="13"/>
  <c r="F6" i="13"/>
  <c r="A7" i="13"/>
  <c r="B7" i="13"/>
  <c r="C7" i="13"/>
  <c r="D7" i="13"/>
  <c r="E7" i="13"/>
  <c r="F7" i="13"/>
  <c r="A8" i="13"/>
  <c r="B8" i="13"/>
  <c r="C8" i="13"/>
  <c r="D8" i="13"/>
  <c r="E8" i="13"/>
  <c r="F8" i="13"/>
  <c r="A9" i="13"/>
  <c r="B9" i="13"/>
  <c r="C9" i="13"/>
  <c r="D9" i="13"/>
  <c r="E9" i="13"/>
  <c r="F9" i="13"/>
  <c r="A10" i="13"/>
  <c r="B10" i="13"/>
  <c r="C10" i="13"/>
  <c r="D10" i="13"/>
  <c r="E10" i="13"/>
  <c r="F10" i="13"/>
  <c r="A11" i="13"/>
  <c r="B11" i="13"/>
  <c r="C11" i="13"/>
  <c r="D11" i="13"/>
  <c r="E11" i="13"/>
  <c r="F11" i="13"/>
  <c r="A12" i="13"/>
  <c r="B12" i="13"/>
  <c r="C12" i="13"/>
  <c r="D12" i="13"/>
  <c r="E12" i="13"/>
  <c r="F12" i="13"/>
  <c r="A13" i="13"/>
  <c r="B13" i="13"/>
  <c r="C13" i="13"/>
  <c r="D13" i="13"/>
  <c r="E13" i="13"/>
  <c r="F13" i="13"/>
  <c r="A14" i="13"/>
  <c r="B14" i="13"/>
  <c r="C14" i="13"/>
  <c r="D14" i="13"/>
  <c r="E14" i="13"/>
  <c r="F14" i="13"/>
  <c r="B2" i="13"/>
  <c r="C2" i="13"/>
  <c r="D2" i="13"/>
  <c r="E2" i="13"/>
  <c r="F2" i="13"/>
  <c r="A2" i="13"/>
  <c r="A3" i="16"/>
  <c r="B3" i="16"/>
  <c r="C3" i="16"/>
  <c r="D3" i="16"/>
  <c r="E3" i="16"/>
  <c r="F3" i="16"/>
  <c r="A4" i="16"/>
  <c r="B4" i="16"/>
  <c r="C4" i="16"/>
  <c r="D4" i="16"/>
  <c r="E4" i="16"/>
  <c r="F4" i="16"/>
  <c r="A5" i="16"/>
  <c r="B5" i="16"/>
  <c r="C5" i="16"/>
  <c r="D5" i="16"/>
  <c r="E5" i="16"/>
  <c r="F5" i="16"/>
  <c r="A6" i="16"/>
  <c r="B6" i="16"/>
  <c r="C6" i="16"/>
  <c r="D6" i="16"/>
  <c r="E6" i="16"/>
  <c r="F6" i="16"/>
  <c r="A7" i="16"/>
  <c r="B7" i="16"/>
  <c r="C7" i="16"/>
  <c r="D7" i="16"/>
  <c r="E7" i="16"/>
  <c r="F7" i="16"/>
  <c r="A8" i="16"/>
  <c r="B8" i="16"/>
  <c r="C8" i="16"/>
  <c r="D8" i="16"/>
  <c r="E8" i="16"/>
  <c r="F8" i="16"/>
  <c r="A9" i="16"/>
  <c r="B9" i="16"/>
  <c r="C9" i="16"/>
  <c r="D9" i="16"/>
  <c r="E9" i="16"/>
  <c r="F9" i="16"/>
  <c r="A10" i="16"/>
  <c r="B10" i="16"/>
  <c r="C10" i="16"/>
  <c r="D10" i="16"/>
  <c r="E10" i="16"/>
  <c r="F10" i="16"/>
  <c r="A11" i="16"/>
  <c r="B11" i="16"/>
  <c r="C11" i="16"/>
  <c r="D11" i="16"/>
  <c r="E11" i="16"/>
  <c r="F11" i="16"/>
  <c r="A12" i="16"/>
  <c r="B12" i="16"/>
  <c r="C12" i="16"/>
  <c r="D12" i="16"/>
  <c r="E12" i="16"/>
  <c r="F12" i="16"/>
  <c r="A13" i="16"/>
  <c r="B13" i="16"/>
  <c r="C13" i="16"/>
  <c r="D13" i="16"/>
  <c r="E13" i="16"/>
  <c r="F13" i="16"/>
  <c r="A14" i="16"/>
  <c r="B14" i="16"/>
  <c r="C14" i="16"/>
  <c r="D14" i="16"/>
  <c r="E14" i="16"/>
  <c r="F14" i="16"/>
  <c r="B2" i="16"/>
  <c r="C2" i="16"/>
  <c r="D2" i="16"/>
  <c r="E2" i="16"/>
  <c r="F2" i="16"/>
  <c r="A2" i="16"/>
  <c r="D3" i="18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3" i="17"/>
  <c r="D4" i="17"/>
  <c r="D5" i="17"/>
  <c r="D6" i="17"/>
  <c r="D7" i="17"/>
  <c r="D8" i="17"/>
  <c r="D9" i="17"/>
  <c r="D10" i="17"/>
  <c r="D11" i="17"/>
  <c r="D12" i="17"/>
  <c r="D13" i="17"/>
  <c r="A3" i="17"/>
  <c r="B3" i="17"/>
  <c r="C3" i="17"/>
  <c r="E3" i="17"/>
  <c r="F3" i="17"/>
  <c r="A4" i="17"/>
  <c r="B4" i="17"/>
  <c r="C4" i="17"/>
  <c r="E4" i="17"/>
  <c r="F4" i="17"/>
  <c r="A5" i="17"/>
  <c r="B5" i="17"/>
  <c r="C5" i="17"/>
  <c r="E5" i="17"/>
  <c r="F5" i="17"/>
  <c r="A6" i="17"/>
  <c r="B6" i="17"/>
  <c r="C6" i="17"/>
  <c r="E6" i="17"/>
  <c r="F6" i="17"/>
  <c r="A7" i="17"/>
  <c r="B7" i="17"/>
  <c r="C7" i="17"/>
  <c r="E7" i="17"/>
  <c r="F7" i="17"/>
  <c r="A8" i="17"/>
  <c r="B8" i="17"/>
  <c r="C8" i="17"/>
  <c r="E8" i="17"/>
  <c r="F8" i="17"/>
  <c r="A9" i="17"/>
  <c r="B9" i="17"/>
  <c r="C9" i="17"/>
  <c r="E9" i="17"/>
  <c r="F9" i="17"/>
  <c r="A10" i="17"/>
  <c r="B10" i="17"/>
  <c r="C10" i="17"/>
  <c r="E10" i="17"/>
  <c r="F10" i="17"/>
  <c r="A11" i="17"/>
  <c r="B11" i="17"/>
  <c r="C11" i="17"/>
  <c r="E11" i="17"/>
  <c r="F11" i="17"/>
  <c r="A12" i="17"/>
  <c r="B12" i="17"/>
  <c r="C12" i="17"/>
  <c r="E12" i="17"/>
  <c r="F12" i="17"/>
  <c r="A13" i="17"/>
  <c r="B13" i="17"/>
  <c r="C13" i="17"/>
  <c r="E13" i="17"/>
  <c r="F13" i="17"/>
  <c r="B2" i="17"/>
  <c r="C2" i="17"/>
  <c r="D2" i="17"/>
  <c r="E2" i="17"/>
  <c r="F2" i="17"/>
  <c r="A2" i="17"/>
  <c r="A3" i="18"/>
  <c r="B3" i="18"/>
  <c r="C3" i="18"/>
  <c r="E3" i="18"/>
  <c r="F3" i="18"/>
  <c r="A4" i="18"/>
  <c r="B4" i="18"/>
  <c r="C4" i="18"/>
  <c r="E4" i="18"/>
  <c r="F4" i="18"/>
  <c r="A5" i="18"/>
  <c r="B5" i="18"/>
  <c r="C5" i="18"/>
  <c r="E5" i="18"/>
  <c r="F5" i="18"/>
  <c r="A6" i="18"/>
  <c r="B6" i="18"/>
  <c r="C6" i="18"/>
  <c r="E6" i="18"/>
  <c r="F6" i="18"/>
  <c r="A7" i="18"/>
  <c r="B7" i="18"/>
  <c r="C7" i="18"/>
  <c r="E7" i="18"/>
  <c r="F7" i="18"/>
  <c r="A8" i="18"/>
  <c r="B8" i="18"/>
  <c r="C8" i="18"/>
  <c r="E8" i="18"/>
  <c r="F8" i="18"/>
  <c r="A9" i="18"/>
  <c r="B9" i="18"/>
  <c r="C9" i="18"/>
  <c r="E9" i="18"/>
  <c r="F9" i="18"/>
  <c r="A10" i="18"/>
  <c r="B10" i="18"/>
  <c r="C10" i="18"/>
  <c r="E10" i="18"/>
  <c r="F10" i="18"/>
  <c r="A11" i="18"/>
  <c r="B11" i="18"/>
  <c r="C11" i="18"/>
  <c r="E11" i="18"/>
  <c r="F11" i="18"/>
  <c r="A12" i="18"/>
  <c r="B12" i="18"/>
  <c r="C12" i="18"/>
  <c r="E12" i="18"/>
  <c r="F12" i="18"/>
  <c r="A13" i="18"/>
  <c r="B13" i="18"/>
  <c r="C13" i="18"/>
  <c r="E13" i="18"/>
  <c r="F13" i="18"/>
  <c r="A14" i="18"/>
  <c r="B14" i="18"/>
  <c r="C14" i="18"/>
  <c r="E14" i="18"/>
  <c r="F14" i="18"/>
  <c r="A15" i="18"/>
  <c r="B15" i="18"/>
  <c r="C15" i="18"/>
  <c r="E15" i="18"/>
  <c r="F15" i="18"/>
  <c r="A16" i="18"/>
  <c r="B16" i="18"/>
  <c r="C16" i="18"/>
  <c r="E16" i="18"/>
  <c r="F16" i="18"/>
  <c r="B2" i="18"/>
  <c r="C2" i="18"/>
  <c r="D2" i="18"/>
  <c r="E2" i="18"/>
  <c r="F2" i="18"/>
  <c r="A2" i="18"/>
  <c r="K44" i="7" l="1"/>
  <c r="K45" i="7"/>
  <c r="K46" i="7"/>
  <c r="K47" i="7"/>
  <c r="K48" i="7"/>
  <c r="K49" i="7"/>
  <c r="K50" i="7"/>
  <c r="K51" i="7"/>
  <c r="K52" i="7"/>
  <c r="K53" i="7"/>
  <c r="K43" i="7"/>
  <c r="F5" i="7" l="1"/>
  <c r="F6" i="7"/>
  <c r="F7" i="7"/>
  <c r="F8" i="7"/>
  <c r="F9" i="7"/>
  <c r="F10" i="7"/>
  <c r="F11" i="7"/>
  <c r="F12" i="7"/>
  <c r="F13" i="7"/>
  <c r="F14" i="7"/>
  <c r="U31" i="7" l="1"/>
  <c r="U32" i="7"/>
  <c r="U33" i="7"/>
  <c r="U34" i="7"/>
  <c r="U35" i="7"/>
  <c r="U36" i="7"/>
  <c r="U37" i="7"/>
  <c r="U38" i="7"/>
  <c r="U39" i="7"/>
  <c r="U40" i="7"/>
  <c r="U30" i="7"/>
  <c r="U18" i="7"/>
  <c r="U19" i="7"/>
  <c r="U20" i="7"/>
  <c r="U21" i="7"/>
  <c r="U22" i="7"/>
  <c r="U23" i="7"/>
  <c r="U24" i="7"/>
  <c r="U25" i="7"/>
  <c r="U26" i="7"/>
  <c r="U27" i="7"/>
  <c r="U17" i="7"/>
  <c r="W18" i="7"/>
  <c r="W19" i="7"/>
  <c r="W20" i="7"/>
  <c r="W21" i="7"/>
  <c r="W22" i="7"/>
  <c r="W23" i="7"/>
  <c r="W24" i="7"/>
  <c r="W25" i="7"/>
  <c r="W26" i="7"/>
  <c r="W27" i="7"/>
  <c r="W17" i="7"/>
  <c r="W32" i="7"/>
  <c r="W33" i="7"/>
  <c r="W34" i="7"/>
  <c r="W35" i="7"/>
  <c r="W36" i="7"/>
  <c r="W37" i="7"/>
  <c r="W38" i="7"/>
  <c r="W39" i="7"/>
  <c r="W40" i="7"/>
  <c r="W30" i="7"/>
  <c r="U44" i="7"/>
  <c r="U45" i="7"/>
  <c r="U46" i="7"/>
  <c r="U47" i="7"/>
  <c r="U48" i="7"/>
  <c r="U49" i="7"/>
  <c r="U50" i="7"/>
  <c r="U51" i="7"/>
  <c r="U52" i="7"/>
  <c r="U53" i="7"/>
  <c r="U43" i="7"/>
  <c r="W44" i="7"/>
  <c r="W45" i="7"/>
  <c r="W46" i="7"/>
  <c r="W47" i="7"/>
  <c r="W48" i="7"/>
  <c r="W49" i="7"/>
  <c r="W50" i="7"/>
  <c r="W51" i="7"/>
  <c r="W52" i="7"/>
  <c r="W53" i="7"/>
  <c r="W43" i="7"/>
  <c r="Y44" i="7"/>
  <c r="Y45" i="7"/>
  <c r="Y46" i="7"/>
  <c r="Y47" i="7"/>
  <c r="Y48" i="7"/>
  <c r="Y49" i="7"/>
  <c r="Y50" i="7"/>
  <c r="Y51" i="7"/>
  <c r="Y52" i="7"/>
  <c r="Y53" i="7"/>
  <c r="Y43" i="7"/>
  <c r="Y31" i="7"/>
  <c r="Y32" i="7"/>
  <c r="Y33" i="7"/>
  <c r="Y34" i="7"/>
  <c r="Y35" i="7"/>
  <c r="Y36" i="7"/>
  <c r="Y37" i="7"/>
  <c r="Y38" i="7"/>
  <c r="Y39" i="7"/>
  <c r="Y40" i="7"/>
  <c r="Y30" i="7"/>
  <c r="Y18" i="7"/>
  <c r="Y19" i="7"/>
  <c r="Y20" i="7"/>
  <c r="Y21" i="7"/>
  <c r="Y22" i="7"/>
  <c r="Y23" i="7"/>
  <c r="Y24" i="7"/>
  <c r="Y25" i="7"/>
  <c r="Y26" i="7"/>
  <c r="Y27" i="7"/>
  <c r="Y17" i="7"/>
  <c r="S45" i="7"/>
  <c r="S46" i="7"/>
  <c r="S47" i="7"/>
  <c r="S48" i="7"/>
  <c r="S49" i="7"/>
  <c r="S50" i="7"/>
  <c r="S51" i="7"/>
  <c r="S52" i="7"/>
  <c r="S53" i="7"/>
  <c r="S43" i="7"/>
  <c r="S31" i="7"/>
  <c r="S32" i="7"/>
  <c r="S33" i="7"/>
  <c r="S34" i="7"/>
  <c r="S35" i="7"/>
  <c r="S36" i="7"/>
  <c r="S37" i="7"/>
  <c r="S38" i="7"/>
  <c r="S39" i="7"/>
  <c r="S40" i="7"/>
  <c r="S18" i="7"/>
  <c r="S19" i="7"/>
  <c r="S20" i="7"/>
  <c r="S21" i="7"/>
  <c r="S22" i="7"/>
  <c r="S23" i="7"/>
  <c r="S24" i="7"/>
  <c r="S25" i="7"/>
  <c r="S26" i="7"/>
  <c r="S27" i="7"/>
  <c r="Q44" i="7"/>
  <c r="Q45" i="7"/>
  <c r="Q46" i="7"/>
  <c r="Q47" i="7"/>
  <c r="Q48" i="7"/>
  <c r="Q49" i="7"/>
  <c r="Q50" i="7"/>
  <c r="Q51" i="7"/>
  <c r="Q52" i="7"/>
  <c r="Q53" i="7"/>
  <c r="Q43" i="7"/>
  <c r="Q31" i="7"/>
  <c r="Q32" i="7"/>
  <c r="Q33" i="7"/>
  <c r="Q34" i="7"/>
  <c r="Q35" i="7"/>
  <c r="Q36" i="7"/>
  <c r="Q37" i="7"/>
  <c r="Q38" i="7"/>
  <c r="Q39" i="7"/>
  <c r="Q40" i="7"/>
  <c r="Q18" i="7"/>
  <c r="Q19" i="7"/>
  <c r="Q20" i="7"/>
  <c r="Q21" i="7"/>
  <c r="Q22" i="7"/>
  <c r="Q23" i="7"/>
  <c r="Q24" i="7"/>
  <c r="Q25" i="7"/>
  <c r="Q26" i="7"/>
  <c r="Q27" i="7"/>
  <c r="M44" i="7"/>
  <c r="M45" i="7"/>
  <c r="M46" i="7"/>
  <c r="M47" i="7"/>
  <c r="M48" i="7"/>
  <c r="M49" i="7"/>
  <c r="M50" i="7"/>
  <c r="M51" i="7"/>
  <c r="M52" i="7"/>
  <c r="M53" i="7"/>
  <c r="M43" i="7"/>
  <c r="M31" i="7"/>
  <c r="M32" i="7"/>
  <c r="M33" i="7"/>
  <c r="M34" i="7"/>
  <c r="M35" i="7"/>
  <c r="M36" i="7"/>
  <c r="M37" i="7"/>
  <c r="M38" i="7"/>
  <c r="M39" i="7"/>
  <c r="M40" i="7"/>
  <c r="M19" i="7"/>
  <c r="M20" i="7"/>
  <c r="M21" i="7"/>
  <c r="M22" i="7"/>
  <c r="M23" i="7"/>
  <c r="M24" i="7"/>
  <c r="M25" i="7"/>
  <c r="M26" i="7"/>
  <c r="M27" i="7"/>
  <c r="M4" i="7"/>
  <c r="Q6" i="7"/>
  <c r="Q7" i="7"/>
  <c r="Q8" i="7"/>
  <c r="Q9" i="7"/>
  <c r="Q10" i="7"/>
  <c r="Q11" i="7"/>
  <c r="Q12" i="7"/>
  <c r="Q13" i="7"/>
  <c r="Q14" i="7"/>
  <c r="Q4" i="7"/>
  <c r="S7" i="7"/>
  <c r="S8" i="7"/>
  <c r="S9" i="7"/>
  <c r="S10" i="7"/>
  <c r="S11" i="7"/>
  <c r="S12" i="7"/>
  <c r="S13" i="7"/>
  <c r="S14" i="7"/>
  <c r="S4" i="7"/>
  <c r="U5" i="7"/>
  <c r="U6" i="7"/>
  <c r="U7" i="7"/>
  <c r="U8" i="7"/>
  <c r="U9" i="7"/>
  <c r="U10" i="7"/>
  <c r="U11" i="7"/>
  <c r="U12" i="7"/>
  <c r="U13" i="7"/>
  <c r="U14" i="7"/>
  <c r="U4" i="7"/>
  <c r="W5" i="7"/>
  <c r="W6" i="7"/>
  <c r="W7" i="7"/>
  <c r="W8" i="7"/>
  <c r="W9" i="7"/>
  <c r="W10" i="7"/>
  <c r="W11" i="7"/>
  <c r="W12" i="7"/>
  <c r="W13" i="7"/>
  <c r="W14" i="7"/>
  <c r="W4" i="7"/>
  <c r="Y5" i="7"/>
  <c r="Y6" i="7"/>
  <c r="Y7" i="7"/>
  <c r="Y8" i="7"/>
  <c r="Y9" i="7"/>
  <c r="Y10" i="7"/>
  <c r="Y11" i="7"/>
  <c r="Y12" i="7"/>
  <c r="Y13" i="7"/>
  <c r="Y14" i="7"/>
  <c r="Y4" i="7"/>
  <c r="K31" i="7"/>
  <c r="K32" i="7"/>
  <c r="K33" i="7"/>
  <c r="K34" i="7"/>
  <c r="K35" i="7"/>
  <c r="K36" i="7"/>
  <c r="K37" i="7"/>
  <c r="K38" i="7"/>
  <c r="K39" i="7"/>
  <c r="K40" i="7"/>
  <c r="K18" i="7"/>
  <c r="K19" i="7"/>
  <c r="K20" i="7"/>
  <c r="K21" i="7"/>
  <c r="K22" i="7"/>
  <c r="K23" i="7"/>
  <c r="K24" i="7"/>
  <c r="K25" i="7"/>
  <c r="K26" i="7"/>
  <c r="K27" i="7"/>
  <c r="K54" i="7" l="1"/>
  <c r="S54" i="7"/>
  <c r="K41" i="7"/>
  <c r="U41" i="7"/>
  <c r="W41" i="7"/>
  <c r="U54" i="7"/>
  <c r="W54" i="7"/>
  <c r="Y54" i="7"/>
  <c r="Y41" i="7"/>
  <c r="S41" i="7"/>
  <c r="Q54" i="7"/>
  <c r="Q41" i="7"/>
  <c r="M54" i="7"/>
  <c r="M41" i="7"/>
  <c r="M5" i="7"/>
  <c r="M6" i="7"/>
  <c r="M7" i="7"/>
  <c r="M8" i="7"/>
  <c r="M9" i="7"/>
  <c r="M10" i="7"/>
  <c r="M11" i="7"/>
  <c r="M12" i="7"/>
  <c r="M13" i="7"/>
  <c r="M14" i="7"/>
  <c r="K5" i="7"/>
  <c r="K6" i="7"/>
  <c r="K7" i="7"/>
  <c r="K8" i="7"/>
  <c r="K9" i="7"/>
  <c r="K10" i="7"/>
  <c r="K11" i="7"/>
  <c r="K12" i="7"/>
  <c r="K13" i="7"/>
  <c r="K14" i="7"/>
  <c r="K4" i="7"/>
  <c r="K28" i="7"/>
  <c r="M28" i="7"/>
  <c r="Q28" i="7"/>
  <c r="S28" i="7"/>
  <c r="U28" i="7"/>
  <c r="W28" i="7"/>
  <c r="Y28" i="7"/>
  <c r="F18" i="7"/>
  <c r="F19" i="7"/>
  <c r="F20" i="7"/>
  <c r="F21" i="7"/>
  <c r="F22" i="7"/>
  <c r="F23" i="7"/>
  <c r="F24" i="7"/>
  <c r="F25" i="7"/>
  <c r="F26" i="7"/>
  <c r="F27" i="7"/>
  <c r="H44" i="7"/>
  <c r="H45" i="7"/>
  <c r="H46" i="7"/>
  <c r="H47" i="7"/>
  <c r="H48" i="7"/>
  <c r="H49" i="7"/>
  <c r="H50" i="7"/>
  <c r="H51" i="7"/>
  <c r="H52" i="7"/>
  <c r="H53" i="7"/>
  <c r="H43" i="7"/>
  <c r="H31" i="7"/>
  <c r="H32" i="7"/>
  <c r="H33" i="7"/>
  <c r="H34" i="7"/>
  <c r="H35" i="7"/>
  <c r="H36" i="7"/>
  <c r="H37" i="7"/>
  <c r="H38" i="7"/>
  <c r="H39" i="7"/>
  <c r="H40" i="7"/>
  <c r="H18" i="7"/>
  <c r="H19" i="7"/>
  <c r="H20" i="7"/>
  <c r="H21" i="7"/>
  <c r="H22" i="7"/>
  <c r="H23" i="7"/>
  <c r="H24" i="7"/>
  <c r="H25" i="7"/>
  <c r="H26" i="7"/>
  <c r="H27" i="7"/>
  <c r="H6" i="7"/>
  <c r="H7" i="7"/>
  <c r="H8" i="7"/>
  <c r="H9" i="7"/>
  <c r="H10" i="7"/>
  <c r="H11" i="7"/>
  <c r="H12" i="7"/>
  <c r="H13" i="7"/>
  <c r="H14" i="7"/>
  <c r="F44" i="7"/>
  <c r="F45" i="7"/>
  <c r="F46" i="7"/>
  <c r="F47" i="7"/>
  <c r="F48" i="7"/>
  <c r="F49" i="7"/>
  <c r="F50" i="7"/>
  <c r="F51" i="7"/>
  <c r="F52" i="7"/>
  <c r="F53" i="7"/>
  <c r="F31" i="7"/>
  <c r="F32" i="7"/>
  <c r="F33" i="7"/>
  <c r="F34" i="7"/>
  <c r="F35" i="7"/>
  <c r="F36" i="7"/>
  <c r="F37" i="7"/>
  <c r="F38" i="7"/>
  <c r="F39" i="7"/>
  <c r="F40" i="7"/>
  <c r="F41" i="7" l="1"/>
  <c r="H28" i="7"/>
  <c r="H54" i="7"/>
  <c r="F54" i="7"/>
  <c r="H41" i="7"/>
  <c r="H15" i="7"/>
  <c r="F28" i="7"/>
  <c r="F15" i="7"/>
  <c r="K15" i="7"/>
  <c r="M15" i="7"/>
  <c r="Q15" i="7"/>
  <c r="S15" i="7"/>
  <c r="U15" i="7"/>
  <c r="W15" i="7"/>
  <c r="Y15" i="7"/>
  <c r="Z4" i="7" l="1"/>
</calcChain>
</file>

<file path=xl/sharedStrings.xml><?xml version="1.0" encoding="utf-8"?>
<sst xmlns="http://schemas.openxmlformats.org/spreadsheetml/2006/main" count="1530" uniqueCount="281">
  <si>
    <t>Seracılık</t>
  </si>
  <si>
    <t>Saat</t>
  </si>
  <si>
    <t>Sınıf</t>
  </si>
  <si>
    <t>10:45 - 12:00</t>
  </si>
  <si>
    <t>13:00 - 14:15</t>
  </si>
  <si>
    <t>09:15 -10:30</t>
  </si>
  <si>
    <t>14:30 - 15:45</t>
  </si>
  <si>
    <t>Bilgisayar Programcılığı</t>
  </si>
  <si>
    <t>Çocuk Gelişimi</t>
  </si>
  <si>
    <t>Grafik Tasarımı</t>
  </si>
  <si>
    <t>Halkla ilişkiler ve Tanıtım</t>
  </si>
  <si>
    <t>Mimari Dekoratif Sanatlar</t>
  </si>
  <si>
    <t>Muhasebe ve Vergi Uygulamaları</t>
  </si>
  <si>
    <t>Peyzaj ve Süsü Bitkileri</t>
  </si>
  <si>
    <t>Tarım Makinaları</t>
  </si>
  <si>
    <t>Turizm ve Otel İşletmeciliği</t>
  </si>
  <si>
    <t>Basım ve Yayın Teknolojileri</t>
  </si>
  <si>
    <t>D2</t>
  </si>
  <si>
    <t>D4</t>
  </si>
  <si>
    <t xml:space="preserve">D7 </t>
  </si>
  <si>
    <t xml:space="preserve">D1 </t>
  </si>
  <si>
    <t xml:space="preserve">D3 </t>
  </si>
  <si>
    <t xml:space="preserve">D5  </t>
  </si>
  <si>
    <t xml:space="preserve">D6 </t>
  </si>
  <si>
    <t xml:space="preserve">D8 </t>
  </si>
  <si>
    <t>D9</t>
  </si>
  <si>
    <t xml:space="preserve">D10  </t>
  </si>
  <si>
    <t xml:space="preserve">D11  </t>
  </si>
  <si>
    <t>BYP106 Bilgisayar Destekli Sayfa Tasarımı-II</t>
  </si>
  <si>
    <t>ART202 Araştırma Yöntem ve Teknikleri</t>
  </si>
  <si>
    <t>CGL102 Özel Eğitim-II</t>
  </si>
  <si>
    <t>GRA108 Sanat Tarihi</t>
  </si>
  <si>
    <t>MDP104 Görsel Algı-II</t>
  </si>
  <si>
    <t>KYS204 Kalite Yönetim Sistemleri</t>
  </si>
  <si>
    <t>PSB102 Süs Bitkileri Çoğaltma Teknikleri</t>
  </si>
  <si>
    <t>SRP102 Örtü Altı Sebzeciliği I</t>
  </si>
  <si>
    <t>TMP102 Fizik</t>
  </si>
  <si>
    <t>TOİ136 Otel İşletmeciliği</t>
  </si>
  <si>
    <t>BYP110 Montaj Teknikleri</t>
  </si>
  <si>
    <t>BLP102 Mesleki Matematik</t>
  </si>
  <si>
    <t>CGL152 Anne - Baba Eğitimi</t>
  </si>
  <si>
    <t>GRA112 Bilgisayar Destekli Grafik Tasarımı I</t>
  </si>
  <si>
    <t>HIT104 Kurumsal Reklamcılık</t>
  </si>
  <si>
    <t>MDP110 Bilgisayarda Uygulama ve Tasarım-I</t>
  </si>
  <si>
    <t>MUV102 Genel Muhasebe-II</t>
  </si>
  <si>
    <t>PSB108 Örtüaltı Sistemleri</t>
  </si>
  <si>
    <t>SRP108 Süs Bitkileri I</t>
  </si>
  <si>
    <t>TOİ138 Önbüroda Oda İşlemleri</t>
  </si>
  <si>
    <t>BYP120 Karton Ambalaj Tasarımı</t>
  </si>
  <si>
    <t>BLP104 Veri Tabanı-I</t>
  </si>
  <si>
    <t>CGL154 Çocuk Gelişimi II</t>
  </si>
  <si>
    <t>GRA114 Reprodüksiyon ve Renk Bilgisi</t>
  </si>
  <si>
    <t>HIT106 Müşteri İlişkileri Yönetimi</t>
  </si>
  <si>
    <t>MDP112 Temel Plastik Sanateğitimi-II</t>
  </si>
  <si>
    <t>MUV104 Makro Ekonomi</t>
  </si>
  <si>
    <t>PSB114 Süs Bitkileri Besleme Teknikleri</t>
  </si>
  <si>
    <t>SRP110 Sebze Islahı</t>
  </si>
  <si>
    <t>TMP106 Termik Motorlar</t>
  </si>
  <si>
    <t>TOİ140 Turizm Coğrafyası</t>
  </si>
  <si>
    <t>BYP122 Meslek Hesaplamaları</t>
  </si>
  <si>
    <t>BLP120 Yazılım Mimarileri</t>
  </si>
  <si>
    <t>CGL156 Çocuk Edebiyatı</t>
  </si>
  <si>
    <t>GRA120 Temel Grafik Tasarım</t>
  </si>
  <si>
    <t>HIT108 Pazarlama İletişimi</t>
  </si>
  <si>
    <t>MDP114 Geleneksel Türk El Sanatları-II</t>
  </si>
  <si>
    <t>MUV106 Ticari Matematik</t>
  </si>
  <si>
    <t>PSB120 Süs Bitkileri Islahı</t>
  </si>
  <si>
    <t>SRP112 Sera Yapım Tekniği</t>
  </si>
  <si>
    <t>TMP112 Genel Bahçe Bitkileri</t>
  </si>
  <si>
    <t>TOİ142 Otelcilik Otomasyon Sistemleri</t>
  </si>
  <si>
    <t>BYP124 Medya ve Okuryazarlığı</t>
  </si>
  <si>
    <t>BLP126 Açık Kaynak İşletim Sistemi</t>
  </si>
  <si>
    <t>CGL158 Çocuğu Tanıma ve Değerlendirme</t>
  </si>
  <si>
    <t>GRA122 Fotoğrafçılık</t>
  </si>
  <si>
    <t>HIT110 Sağlık Kurumlarında Halkla İlişkiler</t>
  </si>
  <si>
    <t>MDP118 Sanat Tarihi-II</t>
  </si>
  <si>
    <t>MUV108 Ticaret Hukuku</t>
  </si>
  <si>
    <t>PSB122 Rekreasyon Planlama İlkeleri</t>
  </si>
  <si>
    <t>SRP116 Bitki Besleme ve Toprak Verimliliği</t>
  </si>
  <si>
    <t>TMP116 Bilgisayar Destekli Çizim</t>
  </si>
  <si>
    <t>TOİ144 Mutfak Hizmetleri Yönetimi</t>
  </si>
  <si>
    <t>BYP128 Mesleki Gelişmeler</t>
  </si>
  <si>
    <t>BLP130 Gömülü Sistemler</t>
  </si>
  <si>
    <t>CGL160 Seminer Çalışmaları</t>
  </si>
  <si>
    <t>GRA124 Perspektif</t>
  </si>
  <si>
    <t>HIT112 İnsan Kaynakları Yönetimi</t>
  </si>
  <si>
    <t>MDP122 İş Güvenliği</t>
  </si>
  <si>
    <t>MUV110 İstatistik</t>
  </si>
  <si>
    <t>PSB126 Çevre Sorunları</t>
  </si>
  <si>
    <t>SRP118 Sebze Tohumculuğu</t>
  </si>
  <si>
    <t>TMP122 Makine Teknik Resmi</t>
  </si>
  <si>
    <t>TOİ146 Genel Muhasebe</t>
  </si>
  <si>
    <t>CGL162 Çocukta Zeka Oyunları</t>
  </si>
  <si>
    <t>GRA128 Grafik Desen</t>
  </si>
  <si>
    <t>HIT118 Temel Fotoğrafçılık</t>
  </si>
  <si>
    <t>MDP124 Cam Füzyon</t>
  </si>
  <si>
    <t>MUV122 Ofis Programları-II</t>
  </si>
  <si>
    <t>TOİ150 İş Sağlığı ve İş Güvenliği</t>
  </si>
  <si>
    <t>MDP128 Mesleki Teknik Resim II</t>
  </si>
  <si>
    <t>MUV158 İş ve Sosyal Güvenlik Hukuku</t>
  </si>
  <si>
    <t>MDP138 Mimari Dekoratif Teknikler-II</t>
  </si>
  <si>
    <t>MUV160 Finansal Yönetim</t>
  </si>
  <si>
    <t>MUV162 Vergi Hukuku</t>
  </si>
  <si>
    <t>MUV164 Muhasebe Denetimi</t>
  </si>
  <si>
    <t>BYP202 Görüntü İşleme Teknikleri II</t>
  </si>
  <si>
    <t>BLP208 Sunucu İşletim Sistemi</t>
  </si>
  <si>
    <t>CGL254 Öğretim İlke ve Yöntemleri</t>
  </si>
  <si>
    <t>GRA222 Görsel Tasarım-II</t>
  </si>
  <si>
    <t>HIT202 Kurum İçi Halkla İlişkiler</t>
  </si>
  <si>
    <t>MDP202 Seramik Teknikleri-II</t>
  </si>
  <si>
    <t>PSB202 Dış Mekan Süs Bitkileri Yetiştiriciliği</t>
  </si>
  <si>
    <t>SRP202 Örtü Altı Sebzeciliği-II</t>
  </si>
  <si>
    <t>TMP202 Tarım Traktörleri</t>
  </si>
  <si>
    <t>TOİ202 Mesleki Yabancı Dil-II (Rusça,Almanca,İngilizce)</t>
  </si>
  <si>
    <t>BYP204 Proje Hazırlama</t>
  </si>
  <si>
    <t>BLP216 Web Projesi Yönetimi</t>
  </si>
  <si>
    <t>CGL256 Davranış Yönetimi</t>
  </si>
  <si>
    <t>GRA224 Özgün Baskı-II</t>
  </si>
  <si>
    <t>MDP232 Mimari Dekoratif Teknikler-IV</t>
  </si>
  <si>
    <t>MUV244 İnsan Kaynakları Yönetimi</t>
  </si>
  <si>
    <t>PSB208 Çiçek Düzenleme Sanatı</t>
  </si>
  <si>
    <t>SRP204 Sebze ve Süs Bitkileri Hastalıkları</t>
  </si>
  <si>
    <t>TMP204 Ürün İşleme Makineleri</t>
  </si>
  <si>
    <t>TOİ208 İnsan Kaynakları Yönetimi</t>
  </si>
  <si>
    <t>BYP206 Bilgisayar Destekli Grafik Tasarım-II</t>
  </si>
  <si>
    <t>BLP226 Görsel Programlama-II</t>
  </si>
  <si>
    <t>CGL258 Temel İlk Yardım Eğitimi</t>
  </si>
  <si>
    <t>GRA226 Yayın Grafiği</t>
  </si>
  <si>
    <t>HIT206 Medya Planlama</t>
  </si>
  <si>
    <t>MDP234 Genel Restorasyon Teknikleri</t>
  </si>
  <si>
    <t>MUV246 Araştırma Yöntem ve Teknikleri</t>
  </si>
  <si>
    <t>PSB210 Kesme Çiçek Yetiştiriciliği</t>
  </si>
  <si>
    <t>SRP206 Topraksız Tarım</t>
  </si>
  <si>
    <t>TMP206 İçsel Tarım Mekanizasyonu</t>
  </si>
  <si>
    <t>TOİ218 Yiyecek İçecek Servisi-II</t>
  </si>
  <si>
    <t>BYP208 Serigrafi Baskı</t>
  </si>
  <si>
    <t>BLP240 Sistem Analizi ve Tasarımı</t>
  </si>
  <si>
    <t>CGL260 Sanat ve Yaratıcılık</t>
  </si>
  <si>
    <t>GRA228 Görüntü İşleme Teknikleri-II</t>
  </si>
  <si>
    <t>HIT210 Yönlendirilmiş Çalışmalar</t>
  </si>
  <si>
    <t>MDP236 Mesleki Temel Eğitim-II</t>
  </si>
  <si>
    <t>MUV248 Muhasebe Uygulamaları</t>
  </si>
  <si>
    <t>PSB212 Proje Hazırlama Teknikleri</t>
  </si>
  <si>
    <t>SRP208 Seracılıkta Yeni Gelişmeler</t>
  </si>
  <si>
    <t>TMP208 Mezuniyet Çalışması</t>
  </si>
  <si>
    <t>TOİ222 Kongre ve Fuar Organizasyonu</t>
  </si>
  <si>
    <t>BYP214 Karton Ambalaj Üretimi</t>
  </si>
  <si>
    <t>BLP242 Nesne Tabanlı Programlama-2</t>
  </si>
  <si>
    <t>CGL262 Müzik Eğitimi</t>
  </si>
  <si>
    <t>GRA230 Reprödüksiyon ve Görüntü Oluşturma Teknikleri</t>
  </si>
  <si>
    <t>HIT212 Kamuoyu Araştırmaları</t>
  </si>
  <si>
    <t>MDP240 Model Kalıp Teknikleri</t>
  </si>
  <si>
    <t>PSB214 Bitki Yetiştirme Ortamları ve Hidrop</t>
  </si>
  <si>
    <t>SRP210 Süs Bitkileri-II</t>
  </si>
  <si>
    <t>TMP212 Bilgisayar Destekli Modelleme</t>
  </si>
  <si>
    <t>TOİ224 Rekreasyon ve Animasyon Yönet</t>
  </si>
  <si>
    <t>BYP234 Ofset Baskı Teknikleri-II</t>
  </si>
  <si>
    <t>BLP244 Girişimcilik ve Yenilikçilik</t>
  </si>
  <si>
    <t>CGL264 Eğitim Kurumlarında Uygulama II</t>
  </si>
  <si>
    <t>GRA232 Desen-II</t>
  </si>
  <si>
    <t>HIT214 Meslek Etiği</t>
  </si>
  <si>
    <t>PSB216 Mesleki Uygulama</t>
  </si>
  <si>
    <t>SRP216 Tarım ve Çevre</t>
  </si>
  <si>
    <t>TMP214 Su Çıkarma Makineleri</t>
  </si>
  <si>
    <t>TOİ228 Kalite Güvencesi ve Standartları</t>
  </si>
  <si>
    <t>BYP236 Mesleki Yabancı Dil-2</t>
  </si>
  <si>
    <t>İLT212 İletişim</t>
  </si>
  <si>
    <t>CGL266 Topluma Hizmet Uygulaması</t>
  </si>
  <si>
    <t>GRA234 İllüstrasyon-II</t>
  </si>
  <si>
    <t>HIT218 Etkili Sunum ve Röportaj Teknikleri</t>
  </si>
  <si>
    <t>MDP248 Tasarım Proje-II</t>
  </si>
  <si>
    <t>TOİ248 Dünya Mutfakları</t>
  </si>
  <si>
    <t>CGL268 Çocuk ve Etik</t>
  </si>
  <si>
    <t>HIT224 Stres Yönetimi ve Öfke Kontrolü</t>
  </si>
  <si>
    <t>TOİ250 Turizm Sosyolojisi</t>
  </si>
  <si>
    <t>CGL272 Özel Gereksinimli Çocuklar</t>
  </si>
  <si>
    <t>PROGRAM</t>
  </si>
  <si>
    <t>ÖĞR. ELEMANI</t>
  </si>
  <si>
    <t xml:space="preserve">ARA SINAV TARİHİ </t>
  </si>
  <si>
    <t xml:space="preserve">SAAT </t>
  </si>
  <si>
    <t>Öğr. Gör. ESMA LARATTE</t>
  </si>
  <si>
    <t>Öğr. Gör. MERAL SEZGİN ÖNAY</t>
  </si>
  <si>
    <t>Öğr. Gör. ESMA GÖKMEN</t>
  </si>
  <si>
    <t>Öğr. Gör. ONUR ŞEN</t>
  </si>
  <si>
    <t>DERSLİK</t>
  </si>
  <si>
    <t>GÖZETMEN</t>
  </si>
  <si>
    <t>ÖĞRENCİSAYISI</t>
  </si>
  <si>
    <t>Basım ve Yayın Tekn.</t>
  </si>
  <si>
    <t>Öğr. Gör. SERAP YILMAZ</t>
  </si>
  <si>
    <t>Öğr. Gör. NUR OLCAY KURT</t>
  </si>
  <si>
    <t>Öğr. Gör. TAHİR BÜYÜKKARAGÖZ</t>
  </si>
  <si>
    <t>Araş. Gör. Dr. GAMZE AYDIN ERYILMAZ</t>
  </si>
  <si>
    <t>Öğr. Gör. COŞKUN YANAR</t>
  </si>
  <si>
    <t>Öğr. Gör. MUSTAFA TÜRKMEN</t>
  </si>
  <si>
    <t>Öğr. Gör. ZEHRA AKGÜN FAFANOĞLU</t>
  </si>
  <si>
    <t>Öğr. Gör. ONUR BARAN</t>
  </si>
  <si>
    <t>Öğr. Gör. YÜKSEL KARAMAN</t>
  </si>
  <si>
    <t>Öğr. Gör. Emre Can YILMAZ</t>
  </si>
  <si>
    <t>Öğr. Gör. COŞKUN YANAR
Öğr. Gör. TEMEL ŞÜKRÜ TÖRE
Öğr. Gör. ŞERİF ARSLAN</t>
  </si>
  <si>
    <t>Öğr. Gör. RIZA ALTUNAY</t>
  </si>
  <si>
    <t>Öğr. Gör. COŞKUN YANAR
Öğr. Gör. Dr. OLCAY ÖZIŞIK YAPICI</t>
  </si>
  <si>
    <t>Dr. Öğr. Üyesi KEMAL ÖZCAN</t>
  </si>
  <si>
    <t>Öğr. Gör. İLKNUR ZEREN ÇETİN
Öğr. Gör. BÜLENT ÇELEBİ</t>
  </si>
  <si>
    <t>Öğr. Gör. Dr. HATİCE ŞEYMA SARIBAŞ
Öğr. Gör. Dr. OLCAY ÖZIŞIK YAPICI</t>
  </si>
  <si>
    <t>Öğr. Gör. ELİF DURMUŞ</t>
  </si>
  <si>
    <t>Araş. Gör. BAYRAM KANSU</t>
  </si>
  <si>
    <t>Öğr. Gör. UYGAR BAYRAKDAR</t>
  </si>
  <si>
    <t>Öğr. Gör. MÜYESSE GÖĞÜŞ</t>
  </si>
  <si>
    <t>Öğr. Gör. ARİFE BÜYÜKADA YILDIRIM</t>
  </si>
  <si>
    <t>Öğr. Gör. HALİL İBRAHİM ERTUĞ</t>
  </si>
  <si>
    <t>Öğr. Gör. Dr. HATİCE ŞEYMA SARIBAŞ
Öğr. Gör. TAHİR BÜYÜKKARAGÖZ</t>
  </si>
  <si>
    <t>Öğr. Gör. MÜYESSE GÖĞÜŞ
Araş. Gör. Dr. GAMZE AYDIN ERYILMAZ</t>
  </si>
  <si>
    <t>Doç. Dr. AYBİKE TUBA ÖZDEN</t>
  </si>
  <si>
    <t>Öğr. Gör. ŞADİYE NUR GÜLEÇ</t>
  </si>
  <si>
    <t>Öğr. Gör. SEYİT ALİ ÇELİK</t>
  </si>
  <si>
    <t>Öğr. Gör. İLKNUR ZEREN ÇETİN</t>
  </si>
  <si>
    <t>Dr. Öğr. Üyesi BERİL TEKELİ</t>
  </si>
  <si>
    <t>ORTAK</t>
  </si>
  <si>
    <t xml:space="preserve"> H.İ.E., K.Ö</t>
  </si>
  <si>
    <t>Öğr. Gör. TEMEL ŞÜKRÜ TÖRE</t>
  </si>
  <si>
    <t>Öğr. Gör. YÜKSEL KARAMAN
Öğr. Gör. NUR OLCAY KURT</t>
  </si>
  <si>
    <t>Halkla İlişkiler ve Tan.</t>
  </si>
  <si>
    <t>Öğr. Gör. ŞERİF ARSLAN
Öğr. Gör. MUSTAFA ÖCAL</t>
  </si>
  <si>
    <t>Öğr. Gör. ŞERİF ARSLAN</t>
  </si>
  <si>
    <t>Öğr. Gör. TAHSİN ÖZBEK</t>
  </si>
  <si>
    <t>Öğr. Gör. GÜLŞEN BAYRAKDAR</t>
  </si>
  <si>
    <t>Mimari dekratif San.</t>
  </si>
  <si>
    <t>Öğr. Gör. MUSTAFA ÖCAL</t>
  </si>
  <si>
    <t>Öğr. Gör. UĞUR KARATAŞ</t>
  </si>
  <si>
    <t>Muhasebe ve Vergi Uyg.</t>
  </si>
  <si>
    <t>Araş. Gör. Dr. HATİCE TÜRKTEN</t>
  </si>
  <si>
    <t>Öğr. Gör. BÜLENT ÇELEBİ</t>
  </si>
  <si>
    <t>Öğr. Gör. ATİLA TEMİZ</t>
  </si>
  <si>
    <t>Peyzaj ve Süs Bitkileri</t>
  </si>
  <si>
    <t>Dr. Öğr. Üyesi Mehmet TÜTÜNCÜ</t>
  </si>
  <si>
    <t>Dr. Öğr. Üyesi FİKRET ÖZKARAMAN</t>
  </si>
  <si>
    <t>Dr. Öğr. Üyesi DİLEK KANDEMİR</t>
  </si>
  <si>
    <t>Araş. Gör. SÜHEYLA YÜCE EMRE</t>
  </si>
  <si>
    <t>Dr. Öğr. Üyesi HÜSEYİN SAUK</t>
  </si>
  <si>
    <t>Dr. Öğr. Üyesi ALİ TEKGÜLER</t>
  </si>
  <si>
    <t>Dr. Nilüfer AKSU USLU</t>
  </si>
  <si>
    <t>Doç. Dr. TANER YILDIZ</t>
  </si>
  <si>
    <t>Dr. Öğr. Üyesi KEMAL ÇAĞATAY SELVİ</t>
  </si>
  <si>
    <t>Turizm ve Otel İşlm.</t>
  </si>
  <si>
    <t>Öğr. Gör. Dr. OLCAY ÖZIŞIK YAPICI</t>
  </si>
  <si>
    <t>HIT102 Halkla İlişkilerde Planl. ve Uyg.</t>
  </si>
  <si>
    <t>HIT204 Yeni İletişim Tekn.ve Halkla İlişk.</t>
  </si>
  <si>
    <t>MUV238 Türkiye Ekonomisi ve Avrupa Birl.</t>
  </si>
  <si>
    <t>PSB220 Çimlendirme ve Çevre Düzenl.Tekn.</t>
  </si>
  <si>
    <t>SRP218 Örtüaltı Meyve Yetişt. Tekn.</t>
  </si>
  <si>
    <t>TMP104 Ekim-Dikim ve Gübreleme Mak.</t>
  </si>
  <si>
    <t>DERS ADI</t>
  </si>
  <si>
    <t>BİL.LAB</t>
  </si>
  <si>
    <t>MATB.-A</t>
  </si>
  <si>
    <t>İSTENMİYOR</t>
  </si>
  <si>
    <t>MUV280 İş Yeri Eğitimi</t>
  </si>
  <si>
    <t>MDA</t>
  </si>
  <si>
    <t>SER-A</t>
  </si>
  <si>
    <t>GRA.A</t>
  </si>
  <si>
    <t>D3-D4</t>
  </si>
  <si>
    <t>D1-D2-D5</t>
  </si>
  <si>
    <t>D8-D9</t>
  </si>
  <si>
    <t>D1-D2</t>
  </si>
  <si>
    <t>D6-D7-D8-D9</t>
  </si>
  <si>
    <t>D10-D11</t>
  </si>
  <si>
    <t>D5</t>
  </si>
  <si>
    <t>D6</t>
  </si>
  <si>
    <t>D7</t>
  </si>
  <si>
    <t>D6-D7</t>
  </si>
  <si>
    <t>D5-TRS</t>
  </si>
  <si>
    <t>D8</t>
  </si>
  <si>
    <t>D3-D4-D5</t>
  </si>
  <si>
    <t>D10</t>
  </si>
  <si>
    <t>D1</t>
  </si>
  <si>
    <t>D3</t>
  </si>
  <si>
    <t>D9-D10-D11</t>
  </si>
  <si>
    <t>D8-D9-D10</t>
  </si>
  <si>
    <t>D8-D9-D10-D11</t>
  </si>
  <si>
    <t>D7-D8-D9</t>
  </si>
  <si>
    <t>D1-D2-D5-TRS</t>
  </si>
  <si>
    <t>Öğr. Gör. Dr. HATİCE ŞEYMA YÜCEL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</si>
</sst>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textRotation="45"/>
    </xf>
    <xf numFmtId="14" fontId="1" fillId="2" borderId="1" xfId="0" applyNumberFormat="1" applyFont="1" applyFill="1" applyBorder="1" applyAlignment="1">
      <alignment textRotation="45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" fontId="2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textRotation="45"/>
    </xf>
    <xf numFmtId="14" fontId="1" fillId="2" borderId="0" xfId="0" applyNumberFormat="1" applyFont="1" applyFill="1" applyBorder="1" applyAlignment="1">
      <alignment textRotation="45"/>
    </xf>
    <xf numFmtId="0" fontId="0" fillId="0" borderId="3" xfId="0" applyNumberFormat="1" applyBorder="1"/>
    <xf numFmtId="0" fontId="1" fillId="0" borderId="3" xfId="0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1" xfId="0" applyNumberFormat="1" applyBorder="1"/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/>
    <xf numFmtId="0" fontId="0" fillId="0" borderId="2" xfId="0" applyNumberFormat="1" applyBorder="1"/>
    <xf numFmtId="0" fontId="1" fillId="0" borderId="2" xfId="0" applyNumberFormat="1" applyFont="1" applyFill="1" applyBorder="1"/>
    <xf numFmtId="0" fontId="1" fillId="2" borderId="9" xfId="0" applyNumberFormat="1" applyFont="1" applyFill="1" applyBorder="1" applyAlignment="1">
      <alignment horizontal="center" vertical="center"/>
    </xf>
    <xf numFmtId="0" fontId="0" fillId="0" borderId="10" xfId="0" applyNumberFormat="1" applyBorder="1"/>
    <xf numFmtId="0" fontId="1" fillId="0" borderId="10" xfId="0" applyNumberFormat="1" applyFont="1" applyFill="1" applyBorder="1"/>
    <xf numFmtId="0" fontId="1" fillId="3" borderId="9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NumberFormat="1" applyFont="1" applyBorder="1"/>
    <xf numFmtId="0" fontId="0" fillId="0" borderId="0" xfId="0" applyNumberFormat="1" applyFill="1" applyBorder="1"/>
    <xf numFmtId="0" fontId="0" fillId="4" borderId="0" xfId="0" applyNumberFormat="1" applyFill="1"/>
    <xf numFmtId="14" fontId="1" fillId="5" borderId="1" xfId="0" applyNumberFormat="1" applyFont="1" applyFill="1" applyBorder="1" applyAlignment="1">
      <alignment textRotation="45"/>
    </xf>
    <xf numFmtId="14" fontId="1" fillId="5" borderId="0" xfId="0" applyNumberFormat="1" applyFont="1" applyFill="1" applyBorder="1" applyAlignment="1">
      <alignment textRotation="45"/>
    </xf>
    <xf numFmtId="0" fontId="0" fillId="5" borderId="0" xfId="0" applyNumberFormat="1" applyFill="1"/>
    <xf numFmtId="0" fontId="0" fillId="2" borderId="0" xfId="0" applyNumberFormat="1" applyFill="1"/>
    <xf numFmtId="0" fontId="1" fillId="0" borderId="11" xfId="0" applyFont="1" applyBorder="1" applyAlignment="1">
      <alignment horizontal="left" vertical="center"/>
    </xf>
    <xf numFmtId="14" fontId="0" fillId="0" borderId="0" xfId="0" applyNumberFormat="1"/>
    <xf numFmtId="0" fontId="0" fillId="0" borderId="0" xfId="0" quotePrefix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0" fillId="0" borderId="0" xfId="0" applyAlignment="1"/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>
      <alignment horizontal="center" vertical="center"/>
    </xf>
    <xf numFmtId="0" fontId="1" fillId="3" borderId="7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9"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numFmt numFmtId="19" formatCode="d/mm/yyyy"/>
      <alignment horizontal="center" vertical="center" textRotation="0" wrapText="0" indent="0" justifyLastLine="0" shrinkToFit="0" readingOrder="0"/>
    </dxf>
    <dxf>
      <numFmt numFmtId="19" formatCode="d/mm/yyyy"/>
    </dxf>
    <dxf>
      <numFmt numFmtId="19" formatCode="d/mm/yyyy"/>
      <alignment horizontal="center" vertical="center" textRotation="0" wrapText="0" indent="0" justifyLastLine="0" shrinkToFit="0" readingOrder="0"/>
    </dxf>
    <dxf>
      <numFmt numFmtId="19" formatCode="d/mm/yyyy"/>
    </dxf>
    <dxf>
      <numFmt numFmtId="19" formatCode="d/mm/yyyy"/>
    </dxf>
    <dxf>
      <numFmt numFmtId="19" formatCode="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o1" displayName="Tablo1" ref="A1:H156" totalsRowShown="0" headerRowDxfId="40">
  <autoFilter ref="A1:H156"/>
  <tableColumns count="8">
    <tableColumn id="1" name="DERS ADI"/>
    <tableColumn id="2" name="PROGRAM"/>
    <tableColumn id="3" name="ÖĞR. ELEMANI"/>
    <tableColumn id="4" name="ARA SINAV TARİHİ " dataDxfId="39"/>
    <tableColumn id="5" name="SAAT "/>
    <tableColumn id="6" name="DERSLİK" dataDxfId="38"/>
    <tableColumn id="7" name="GÖZETMEN"/>
    <tableColumn id="8" name="ÖĞRENCİSAYISI" dataDxfId="3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o131011" displayName="Tablo131011" ref="A1:F14" totalsRowShown="0" headerRowDxfId="8">
  <autoFilter ref="A1:F14"/>
  <tableColumns count="6">
    <tableColumn id="1" name="DERS ADI">
      <calculatedColumnFormula>veri!A117</calculatedColumnFormula>
    </tableColumn>
    <tableColumn id="2" name="PROGRAM">
      <calculatedColumnFormula>veri!B117</calculatedColumnFormula>
    </tableColumn>
    <tableColumn id="3" name="ÖĞR. ELEMANI">
      <calculatedColumnFormula>veri!C117</calculatedColumnFormula>
    </tableColumn>
    <tableColumn id="4" name="ARA SINAV TARİHİ " dataDxfId="7">
      <calculatedColumnFormula>veri!D117</calculatedColumnFormula>
    </tableColumn>
    <tableColumn id="5" name="SAAT ">
      <calculatedColumnFormula>veri!E117</calculatedColumnFormula>
    </tableColumn>
    <tableColumn id="6" name="DERSLİK" dataDxfId="6">
      <calculatedColumnFormula>veri!F117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lo131012" displayName="Tablo131012" ref="A1:F13" totalsRowShown="0" headerRowDxfId="5">
  <autoFilter ref="A1:F13"/>
  <tableColumns count="6">
    <tableColumn id="1" name="DERS ADI">
      <calculatedColumnFormula>veri!A130</calculatedColumnFormula>
    </tableColumn>
    <tableColumn id="2" name="PROGRAM">
      <calculatedColumnFormula>veri!B130</calculatedColumnFormula>
    </tableColumn>
    <tableColumn id="3" name="ÖĞR. ELEMANI">
      <calculatedColumnFormula>veri!C130</calculatedColumnFormula>
    </tableColumn>
    <tableColumn id="4" name="ARA SINAV TARİHİ " dataDxfId="4">
      <calculatedColumnFormula>veri!D130</calculatedColumnFormula>
    </tableColumn>
    <tableColumn id="5" name="SAAT ">
      <calculatedColumnFormula>veri!E130</calculatedColumnFormula>
    </tableColumn>
    <tableColumn id="6" name="DERSLİK" dataDxfId="3">
      <calculatedColumnFormula>veri!F130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blo113" displayName="Tablo113" ref="A1:F16" totalsRowShown="0" headerRowDxfId="2">
  <autoFilter ref="A1:F16"/>
  <tableColumns count="6">
    <tableColumn id="1" name="DERS ADI">
      <calculatedColumnFormula>veri!A142</calculatedColumnFormula>
    </tableColumn>
    <tableColumn id="2" name="PROGRAM">
      <calculatedColumnFormula>veri!B142</calculatedColumnFormula>
    </tableColumn>
    <tableColumn id="3" name="ÖĞR. ELEMANI">
      <calculatedColumnFormula>veri!C142</calculatedColumnFormula>
    </tableColumn>
    <tableColumn id="4" name="ARA SINAV TARİHİ " dataDxfId="1">
      <calculatedColumnFormula>veri!D142</calculatedColumnFormula>
    </tableColumn>
    <tableColumn id="5" name="SAAT ">
      <calculatedColumnFormula>veri!E142</calculatedColumnFormula>
    </tableColumn>
    <tableColumn id="6" name="DERSLİK" dataDxfId="0">
      <calculatedColumnFormula>veri!F142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9" name="Tablo1310" displayName="Tablo1310" ref="A1:F14" totalsRowShown="0" headerRowDxfId="36">
  <autoFilter ref="A1:F14"/>
  <tableColumns count="6">
    <tableColumn id="1" name="DERS ADI">
      <calculatedColumnFormula>Tablo1[[#This Row],[DERS ADI]]</calculatedColumnFormula>
    </tableColumn>
    <tableColumn id="2" name="PROGRAM">
      <calculatedColumnFormula>Tablo1[[#This Row],[PROGRAM]]</calculatedColumnFormula>
    </tableColumn>
    <tableColumn id="3" name="ÖĞR. ELEMANI">
      <calculatedColumnFormula>Tablo1[[#This Row],[ÖĞR. ELEMANI]]</calculatedColumnFormula>
    </tableColumn>
    <tableColumn id="4" name="ARA SINAV TARİHİ " dataDxfId="35">
      <calculatedColumnFormula>Tablo1[[#This Row],[ARA SINAV TARİHİ ]]</calculatedColumnFormula>
    </tableColumn>
    <tableColumn id="5" name="SAAT ">
      <calculatedColumnFormula>Tablo1[[#This Row],[SAAT ]]</calculatedColumnFormula>
    </tableColumn>
    <tableColumn id="6" name="DERSLİK" dataDxfId="34">
      <calculatedColumnFormula>Tablo1[[#This Row],[DERSLİK]]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o13" displayName="Tablo13" ref="A1:F14" totalsRowShown="0" headerRowDxfId="33">
  <autoFilter ref="A1:F14"/>
  <tableColumns count="6">
    <tableColumn id="1" name="DERS ADI">
      <calculatedColumnFormula>veri!A15</calculatedColumnFormula>
    </tableColumn>
    <tableColumn id="2" name="PROGRAM">
      <calculatedColumnFormula>veri!B15</calculatedColumnFormula>
    </tableColumn>
    <tableColumn id="3" name="ÖĞR. ELEMANI">
      <calculatedColumnFormula>veri!C15</calculatedColumnFormula>
    </tableColumn>
    <tableColumn id="4" name="ARA SINAV TARİHİ " dataDxfId="32">
      <calculatedColumnFormula>veri!D15</calculatedColumnFormula>
    </tableColumn>
    <tableColumn id="5" name="SAAT ">
      <calculatedColumnFormula>veri!E15</calculatedColumnFormula>
    </tableColumn>
    <tableColumn id="6" name="DERSLİK" dataDxfId="31">
      <calculatedColumnFormula>veri!F15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o14" displayName="Tablo14" ref="A1:F17" totalsRowShown="0" headerRowDxfId="30">
  <autoFilter ref="A1:F17"/>
  <tableColumns count="6">
    <tableColumn id="1" name="DERS ADI">
      <calculatedColumnFormula>veri!A28</calculatedColumnFormula>
    </tableColumn>
    <tableColumn id="2" name="PROGRAM">
      <calculatedColumnFormula>veri!B28</calculatedColumnFormula>
    </tableColumn>
    <tableColumn id="3" name="ÖĞR. ELEMANI">
      <calculatedColumnFormula>veri!C28</calculatedColumnFormula>
    </tableColumn>
    <tableColumn id="4" name="ARA SINAV TARİHİ " dataDxfId="29">
      <calculatedColumnFormula>veri!D28</calculatedColumnFormula>
    </tableColumn>
    <tableColumn id="5" name="SAAT ">
      <calculatedColumnFormula>veri!E28</calculatedColumnFormula>
    </tableColumn>
    <tableColumn id="6" name="DERSLİK" dataDxfId="28">
      <calculatedColumnFormula>veri!F28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Tablo139" displayName="Tablo139" ref="A1:F15" totalsRowShown="0" headerRowDxfId="27">
  <autoFilter ref="A1:F15"/>
  <tableColumns count="6">
    <tableColumn id="1" name="DERS ADI">
      <calculatedColumnFormula>veri!A44</calculatedColumnFormula>
    </tableColumn>
    <tableColumn id="2" name="PROGRAM">
      <calculatedColumnFormula>veri!B44</calculatedColumnFormula>
    </tableColumn>
    <tableColumn id="3" name="ÖĞR. ELEMANI">
      <calculatedColumnFormula>veri!C44</calculatedColumnFormula>
    </tableColumn>
    <tableColumn id="4" name="ARA SINAV TARİHİ " dataDxfId="26">
      <calculatedColumnFormula>veri!D44</calculatedColumnFormula>
    </tableColumn>
    <tableColumn id="5" name="SAAT ">
      <calculatedColumnFormula>veri!E44</calculatedColumnFormula>
    </tableColumn>
    <tableColumn id="6" name="DERSLİK" dataDxfId="25">
      <calculatedColumnFormula>veri!F44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lo135" displayName="Tablo135" ref="A1:F17" totalsRowShown="0" headerRowDxfId="24">
  <autoFilter ref="A1:F17"/>
  <tableColumns count="6">
    <tableColumn id="1" name="DERS ADI">
      <calculatedColumnFormula>veri!A58</calculatedColumnFormula>
    </tableColumn>
    <tableColumn id="2" name="PROGRAM">
      <calculatedColumnFormula>veri!B58</calculatedColumnFormula>
    </tableColumn>
    <tableColumn id="3" name="ÖĞR. ELEMANI">
      <calculatedColumnFormula>veri!C58</calculatedColumnFormula>
    </tableColumn>
    <tableColumn id="4" name="ARA SINAV TARİHİ " dataDxfId="23">
      <calculatedColumnFormula>veri!D58</calculatedColumnFormula>
    </tableColumn>
    <tableColumn id="5" name="SAAT ">
      <calculatedColumnFormula>veri!E58</calculatedColumnFormula>
    </tableColumn>
    <tableColumn id="6" name="DERSLİK" dataDxfId="22">
      <calculatedColumnFormula>veri!F58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5" name="Tablo136" displayName="Tablo136" ref="A1:F16" totalsRowShown="0" headerRowDxfId="21">
  <autoFilter ref="A1:F16"/>
  <tableColumns count="6">
    <tableColumn id="1" name="DERS ADI">
      <calculatedColumnFormula>veri!A73</calculatedColumnFormula>
    </tableColumn>
    <tableColumn id="2" name="PROGRAM">
      <calculatedColumnFormula>veri!B73</calculatedColumnFormula>
    </tableColumn>
    <tableColumn id="3" name="ÖĞR. ELEMANI">
      <calculatedColumnFormula>veri!C73</calculatedColumnFormula>
    </tableColumn>
    <tableColumn id="4" name="ARA SINAV TARİHİ " dataDxfId="20">
      <calculatedColumnFormula>veri!D73</calculatedColumnFormula>
    </tableColumn>
    <tableColumn id="5" name="SAAT ">
      <calculatedColumnFormula>veri!E73</calculatedColumnFormula>
    </tableColumn>
    <tableColumn id="6" name="DERSLİK" dataDxfId="19">
      <calculatedColumnFormula>veri!F73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6" name="Tablo137" displayName="Tablo137" ref="A1:F17" totalsRowShown="0" headerRowDxfId="18">
  <autoFilter ref="A1:F17"/>
  <tableColumns count="6">
    <tableColumn id="1" name="DERS ADI">
      <calculatedColumnFormula>veri!A88</calculatedColumnFormula>
    </tableColumn>
    <tableColumn id="2" name="PROGRAM">
      <calculatedColumnFormula>veri!B88</calculatedColumnFormula>
    </tableColumn>
    <tableColumn id="3" name="ÖĞR. ELEMANI">
      <calculatedColumnFormula>veri!C88</calculatedColumnFormula>
    </tableColumn>
    <tableColumn id="4" name="ARA SINAV TARİHİ " dataDxfId="17">
      <calculatedColumnFormula>veri!D88</calculatedColumnFormula>
    </tableColumn>
    <tableColumn id="5" name="SAAT ">
      <calculatedColumnFormula>veri!E88</calculatedColumnFormula>
    </tableColumn>
    <tableColumn id="6" name="DERSLİK" dataDxfId="16">
      <calculatedColumnFormula>veri!F88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7" name="Tablo138" displayName="Tablo138" ref="A1:F14" totalsRowShown="0" headerRowDxfId="15">
  <autoFilter ref="A1:F14"/>
  <tableColumns count="6">
    <tableColumn id="1" name="DERS ADI" dataDxfId="14">
      <calculatedColumnFormula>veri!A104</calculatedColumnFormula>
    </tableColumn>
    <tableColumn id="2" name="PROGRAM" dataDxfId="13">
      <calculatedColumnFormula>veri!B104</calculatedColumnFormula>
    </tableColumn>
    <tableColumn id="3" name="ÖĞR. ELEMANI" dataDxfId="12">
      <calculatedColumnFormula>veri!C104</calculatedColumnFormula>
    </tableColumn>
    <tableColumn id="4" name="ARA SINAV TARİHİ " dataDxfId="11">
      <calculatedColumnFormula>veri!D104</calculatedColumnFormula>
    </tableColumn>
    <tableColumn id="5" name="SAAT " dataDxfId="10">
      <calculatedColumnFormula>veri!E104</calculatedColumnFormula>
    </tableColumn>
    <tableColumn id="6" name="DERSLİK" dataDxfId="9">
      <calculatedColumnFormula>veri!F104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4"/>
  <sheetViews>
    <sheetView topLeftCell="H22" zoomScale="85" zoomScaleNormal="85" workbookViewId="0">
      <selection activeCell="G23" sqref="G23"/>
    </sheetView>
  </sheetViews>
  <sheetFormatPr defaultRowHeight="15" x14ac:dyDescent="0.25"/>
  <cols>
    <col min="2" max="2" width="11.7109375" bestFit="1" customWidth="1"/>
    <col min="3" max="3" width="30.5703125" bestFit="1" customWidth="1"/>
    <col min="4" max="4" width="5.140625" bestFit="1" customWidth="1"/>
    <col min="5" max="5" width="24.28515625" customWidth="1"/>
    <col min="6" max="6" width="5.140625" bestFit="1" customWidth="1"/>
    <col min="7" max="7" width="19" customWidth="1"/>
    <col min="8" max="8" width="5.140625" bestFit="1" customWidth="1"/>
    <col min="9" max="10" width="19" customWidth="1"/>
    <col min="11" max="11" width="5.140625" bestFit="1" customWidth="1"/>
    <col min="12" max="12" width="19" customWidth="1"/>
    <col min="13" max="13" width="5.85546875" customWidth="1"/>
    <col min="14" max="15" width="5.140625" customWidth="1"/>
    <col min="16" max="16" width="19" customWidth="1"/>
    <col min="17" max="17" width="5.140625" bestFit="1" customWidth="1"/>
    <col min="18" max="18" width="22.140625" customWidth="1"/>
    <col min="19" max="19" width="5.140625" bestFit="1" customWidth="1"/>
    <col min="20" max="20" width="19" customWidth="1"/>
    <col min="21" max="21" width="5.140625" bestFit="1" customWidth="1"/>
    <col min="22" max="22" width="19" customWidth="1"/>
    <col min="23" max="23" width="4.140625" bestFit="1" customWidth="1"/>
    <col min="24" max="24" width="19" customWidth="1"/>
    <col min="25" max="25" width="5.140625" bestFit="1" customWidth="1"/>
    <col min="26" max="26" width="19" customWidth="1"/>
  </cols>
  <sheetData>
    <row r="2" spans="2:26" ht="46.5" x14ac:dyDescent="0.25">
      <c r="B2" s="1" t="s">
        <v>1</v>
      </c>
      <c r="C2" s="1"/>
      <c r="D2" s="1" t="s">
        <v>2</v>
      </c>
      <c r="E2" s="2">
        <v>44725</v>
      </c>
      <c r="F2" s="2"/>
      <c r="G2" s="2">
        <v>44726</v>
      </c>
      <c r="H2" s="2"/>
      <c r="I2" s="30">
        <v>44727</v>
      </c>
      <c r="J2" s="2">
        <v>44728</v>
      </c>
      <c r="K2" s="2"/>
      <c r="L2" s="2">
        <v>44729</v>
      </c>
      <c r="M2" s="2"/>
      <c r="N2" s="3">
        <v>44730</v>
      </c>
      <c r="O2" s="3">
        <v>44731</v>
      </c>
      <c r="P2" s="2">
        <v>44732</v>
      </c>
      <c r="Q2" s="2"/>
      <c r="R2" s="2">
        <v>44733</v>
      </c>
      <c r="S2" s="2"/>
      <c r="T2" s="2">
        <v>44734</v>
      </c>
      <c r="U2" s="2"/>
      <c r="V2" s="2">
        <v>44735</v>
      </c>
      <c r="W2" s="2"/>
      <c r="X2" s="2">
        <v>44736</v>
      </c>
    </row>
    <row r="3" spans="2:26" ht="15.75" thickBot="1" x14ac:dyDescent="0.3">
      <c r="B3" s="34"/>
      <c r="C3" s="34"/>
      <c r="D3" s="34"/>
      <c r="E3" s="12"/>
      <c r="F3" s="12"/>
      <c r="G3" s="12"/>
      <c r="H3" s="12"/>
      <c r="I3" s="31"/>
      <c r="J3" s="12"/>
      <c r="K3" s="12"/>
      <c r="L3" s="12"/>
      <c r="M3" s="12"/>
      <c r="N3" s="13"/>
      <c r="O3" s="13"/>
      <c r="P3" s="12"/>
      <c r="Q3" s="12"/>
      <c r="R3" s="12"/>
      <c r="S3" s="12"/>
      <c r="T3" s="12"/>
      <c r="U3" s="12"/>
      <c r="V3" s="12"/>
      <c r="W3" s="12"/>
      <c r="X3" s="12"/>
    </row>
    <row r="4" spans="2:26" x14ac:dyDescent="0.25">
      <c r="B4" s="43" t="s">
        <v>5</v>
      </c>
      <c r="C4" s="14" t="s">
        <v>16</v>
      </c>
      <c r="D4" s="15" t="s">
        <v>20</v>
      </c>
      <c r="E4" s="16"/>
      <c r="F4" s="16"/>
      <c r="G4" s="16"/>
      <c r="H4" s="28"/>
      <c r="I4" s="32"/>
      <c r="J4" s="16"/>
      <c r="K4" s="16" t="str">
        <f>IFERROR(VLOOKUP(J4,veri!$A$1:$H$156,8),"")</f>
        <v/>
      </c>
      <c r="L4" s="16"/>
      <c r="M4" s="16" t="str">
        <f>IFERROR(VLOOKUP(L4,veri!$A$1:$H$156,8),"")</f>
        <v/>
      </c>
      <c r="N4" s="33"/>
      <c r="O4" s="33"/>
      <c r="P4" s="16"/>
      <c r="Q4" s="16" t="str">
        <f>IFERROR(VLOOKUP(P4,veri!$A$1:$H$156,8),"")</f>
        <v/>
      </c>
      <c r="R4" s="16"/>
      <c r="S4" s="16" t="str">
        <f>IFERROR(VLOOKUP(R4,veri!$A$1:$H$156,8),"")</f>
        <v/>
      </c>
      <c r="T4" s="16"/>
      <c r="U4" s="16" t="str">
        <f>IFERROR(VLOOKUP(T4,veri!$A$1:$H$156,8),"")</f>
        <v/>
      </c>
      <c r="V4" s="16"/>
      <c r="W4" s="16" t="str">
        <f>IFERROR(VLOOKUP(V4,veri!$A$1:$H$156,8),"")</f>
        <v/>
      </c>
      <c r="X4" s="16"/>
      <c r="Y4" s="16" t="str">
        <f>IFERROR(VLOOKUP(X4,veri!$A$1:$H$156,8),"")</f>
        <v/>
      </c>
      <c r="Z4" s="16" t="e">
        <f>VLOOKUP(E4,veri!A:I,9)</f>
        <v>#N/A</v>
      </c>
    </row>
    <row r="5" spans="2:26" x14ac:dyDescent="0.25">
      <c r="B5" s="44"/>
      <c r="C5" s="17" t="s">
        <v>7</v>
      </c>
      <c r="D5" s="18" t="s">
        <v>17</v>
      </c>
      <c r="E5" s="16"/>
      <c r="F5" s="16" t="str">
        <f>IFERROR(VLOOKUP(E5,veri!$A$1:$H$156,8),"")</f>
        <v/>
      </c>
      <c r="G5" s="16" t="s">
        <v>71</v>
      </c>
      <c r="H5" s="28">
        <v>117</v>
      </c>
      <c r="I5" s="32"/>
      <c r="J5" s="16"/>
      <c r="K5" s="16" t="str">
        <f>IFERROR(VLOOKUP(J5,veri!$A$1:$H$156,8),"")</f>
        <v/>
      </c>
      <c r="L5" s="16"/>
      <c r="M5" s="16" t="str">
        <f>IFERROR(VLOOKUP(L5,veri!$A$1:$H$156,8),"")</f>
        <v/>
      </c>
      <c r="N5" s="33"/>
      <c r="O5" s="33"/>
      <c r="P5" s="16" t="s">
        <v>60</v>
      </c>
      <c r="Q5" s="16">
        <v>109</v>
      </c>
      <c r="R5" s="16" t="s">
        <v>39</v>
      </c>
      <c r="S5" s="16">
        <v>97</v>
      </c>
      <c r="T5" s="16"/>
      <c r="U5" s="16" t="str">
        <f>IFERROR(VLOOKUP(T5,veri!$A$1:$H$156,8),"")</f>
        <v/>
      </c>
      <c r="V5" s="16"/>
      <c r="W5" s="16" t="str">
        <f>IFERROR(VLOOKUP(V5,veri!$A$1:$H$156,8),"")</f>
        <v/>
      </c>
      <c r="X5" s="16"/>
      <c r="Y5" s="16" t="str">
        <f>IFERROR(VLOOKUP(X5,veri!$A$1:$H$156,8),"")</f>
        <v/>
      </c>
      <c r="Z5" s="16"/>
    </row>
    <row r="6" spans="2:26" x14ac:dyDescent="0.25">
      <c r="B6" s="44"/>
      <c r="C6" s="17" t="s">
        <v>8</v>
      </c>
      <c r="D6" s="18" t="s">
        <v>21</v>
      </c>
      <c r="E6" s="16" t="s">
        <v>92</v>
      </c>
      <c r="F6" s="16">
        <f>IFERROR(VLOOKUP(E6,veri!$A$1:$H$156,8),"")</f>
        <v>69</v>
      </c>
      <c r="G6" s="16" t="s">
        <v>50</v>
      </c>
      <c r="H6" s="28">
        <f>IFERROR(VLOOKUP(G6,veri!A3:H158,8),"")</f>
        <v>75</v>
      </c>
      <c r="I6" s="32"/>
      <c r="J6" s="16" t="s">
        <v>83</v>
      </c>
      <c r="K6" s="16">
        <f>IFERROR(VLOOKUP(J6,veri!$A$1:$H$156,8),"")</f>
        <v>71</v>
      </c>
      <c r="L6" s="16" t="s">
        <v>72</v>
      </c>
      <c r="M6" s="16">
        <f>IFERROR(VLOOKUP(L6,veri!$A$1:$H$156,8),"")</f>
        <v>75</v>
      </c>
      <c r="N6" s="33"/>
      <c r="O6" s="33"/>
      <c r="P6" s="16" t="s">
        <v>61</v>
      </c>
      <c r="Q6" s="16">
        <f>IFERROR(VLOOKUP(P6,veri!$A$1:$H$156,8),"")</f>
        <v>74</v>
      </c>
      <c r="R6" s="16" t="s">
        <v>30</v>
      </c>
      <c r="S6" s="16">
        <v>74</v>
      </c>
      <c r="T6" s="16" t="s">
        <v>40</v>
      </c>
      <c r="U6" s="16">
        <f>IFERROR(VLOOKUP(T6,veri!$A$1:$H$156,8),"")</f>
        <v>67</v>
      </c>
      <c r="V6" s="16"/>
      <c r="W6" s="16" t="str">
        <f>IFERROR(VLOOKUP(V6,veri!$A$1:$H$156,8),"")</f>
        <v/>
      </c>
      <c r="X6" s="16"/>
      <c r="Y6" s="16" t="str">
        <f>IFERROR(VLOOKUP(X6,veri!$A$1:$H$156,8),"")</f>
        <v/>
      </c>
      <c r="Z6" s="16"/>
    </row>
    <row r="7" spans="2:26" x14ac:dyDescent="0.25">
      <c r="B7" s="44"/>
      <c r="C7" s="17" t="s">
        <v>9</v>
      </c>
      <c r="D7" s="18" t="s">
        <v>18</v>
      </c>
      <c r="E7" s="16"/>
      <c r="F7" s="16" t="str">
        <f>IFERROR(VLOOKUP(E7,veri!$A$1:$H$156,8),"")</f>
        <v/>
      </c>
      <c r="G7" s="16" t="s">
        <v>31</v>
      </c>
      <c r="H7" s="28">
        <f>IFERROR(VLOOKUP(G7,veri!A4:H159,8),"")</f>
        <v>75</v>
      </c>
      <c r="I7" s="32"/>
      <c r="J7" s="16"/>
      <c r="K7" s="16" t="str">
        <f>IFERROR(VLOOKUP(J7,veri!$A$1:$H$156,8),"")</f>
        <v/>
      </c>
      <c r="L7" s="16"/>
      <c r="M7" s="16" t="str">
        <f>IFERROR(VLOOKUP(L7,veri!$A$1:$H$156,8),"")</f>
        <v/>
      </c>
      <c r="N7" s="33"/>
      <c r="O7" s="33"/>
      <c r="P7" s="16"/>
      <c r="Q7" s="16" t="str">
        <f>IFERROR(VLOOKUP(P7,veri!$A$1:$H$156,8),"")</f>
        <v/>
      </c>
      <c r="R7" s="16"/>
      <c r="S7" s="16" t="str">
        <f>IFERROR(VLOOKUP(R7,veri!$A$1:$H$156,8),"")</f>
        <v/>
      </c>
      <c r="T7" s="16"/>
      <c r="U7" s="16" t="str">
        <f>IFERROR(VLOOKUP(T7,veri!$A$1:$H$156,8),"")</f>
        <v/>
      </c>
      <c r="V7" s="16"/>
      <c r="W7" s="16" t="str">
        <f>IFERROR(VLOOKUP(V7,veri!$A$1:$H$156,8),"")</f>
        <v/>
      </c>
      <c r="X7" s="16"/>
      <c r="Y7" s="16" t="str">
        <f>IFERROR(VLOOKUP(X7,veri!$A$1:$H$156,8),"")</f>
        <v/>
      </c>
      <c r="Z7" s="16"/>
    </row>
    <row r="8" spans="2:26" x14ac:dyDescent="0.25">
      <c r="B8" s="44"/>
      <c r="C8" s="17" t="s">
        <v>10</v>
      </c>
      <c r="D8" s="18" t="s">
        <v>22</v>
      </c>
      <c r="E8" s="16" t="s">
        <v>42</v>
      </c>
      <c r="F8" s="16">
        <f>IFERROR(VLOOKUP(E8,veri!$A$1:$H$156,8),"")</f>
        <v>85</v>
      </c>
      <c r="G8" s="16"/>
      <c r="H8" s="28" t="str">
        <f>IFERROR(VLOOKUP(G8,veri!A5:H160,8),"")</f>
        <v/>
      </c>
      <c r="I8" s="32"/>
      <c r="J8" s="16" t="s">
        <v>63</v>
      </c>
      <c r="K8" s="16">
        <f>IFERROR(VLOOKUP(J8,veri!$A$1:$H$156,8),"")</f>
        <v>71</v>
      </c>
      <c r="L8" s="16" t="s">
        <v>94</v>
      </c>
      <c r="M8" s="16">
        <f>IFERROR(VLOOKUP(L8,veri!$A$1:$H$156,8),"")</f>
        <v>69</v>
      </c>
      <c r="N8" s="33"/>
      <c r="O8" s="33"/>
      <c r="P8" s="16" t="s">
        <v>85</v>
      </c>
      <c r="Q8" s="16">
        <f>IFERROR(VLOOKUP(P8,veri!$A$1:$H$156,8),"")</f>
        <v>69</v>
      </c>
      <c r="R8" s="16"/>
      <c r="S8" s="16" t="str">
        <f>IFERROR(VLOOKUP(R8,veri!$A$1:$H$156,8),"")</f>
        <v/>
      </c>
      <c r="T8" s="16"/>
      <c r="U8" s="16" t="str">
        <f>IFERROR(VLOOKUP(T8,veri!$A$1:$H$156,8),"")</f>
        <v/>
      </c>
      <c r="V8" s="16" t="s">
        <v>74</v>
      </c>
      <c r="W8" s="16">
        <f>IFERROR(VLOOKUP(V8,veri!$A$1:$H$156,8),"")</f>
        <v>88</v>
      </c>
      <c r="X8" s="16"/>
      <c r="Y8" s="16" t="str">
        <f>IFERROR(VLOOKUP(X8,veri!$A$1:$H$156,8),"")</f>
        <v/>
      </c>
      <c r="Z8" s="16"/>
    </row>
    <row r="9" spans="2:26" x14ac:dyDescent="0.25">
      <c r="B9" s="44"/>
      <c r="C9" s="17" t="s">
        <v>11</v>
      </c>
      <c r="D9" s="18" t="s">
        <v>23</v>
      </c>
      <c r="E9" s="16"/>
      <c r="F9" s="16" t="str">
        <f>IFERROR(VLOOKUP(E9,veri!$A$1:$H$156,8),"")</f>
        <v/>
      </c>
      <c r="G9" s="16"/>
      <c r="H9" s="28" t="str">
        <f>IFERROR(VLOOKUP(G9,veri!A6:H161,8),"")</f>
        <v/>
      </c>
      <c r="I9" s="32"/>
      <c r="J9" s="16" t="s">
        <v>86</v>
      </c>
      <c r="K9" s="16">
        <f>IFERROR(VLOOKUP(J9,veri!$A$1:$H$156,8),"")</f>
        <v>25</v>
      </c>
      <c r="L9" s="16"/>
      <c r="M9" s="16" t="str">
        <f>IFERROR(VLOOKUP(L9,veri!$A$1:$H$156,8),"")</f>
        <v/>
      </c>
      <c r="N9" s="33"/>
      <c r="O9" s="33"/>
      <c r="P9" s="16"/>
      <c r="Q9" s="16" t="str">
        <f>IFERROR(VLOOKUP(P9,veri!$A$1:$H$156,8),"")</f>
        <v/>
      </c>
      <c r="R9" s="16"/>
      <c r="S9" s="16" t="str">
        <f>IFERROR(VLOOKUP(R9,veri!$A$1:$H$156,8),"")</f>
        <v/>
      </c>
      <c r="T9" s="16"/>
      <c r="U9" s="16" t="str">
        <f>IFERROR(VLOOKUP(T9,veri!$A$1:$H$156,8),"")</f>
        <v/>
      </c>
      <c r="V9" s="16"/>
      <c r="W9" s="16" t="str">
        <f>IFERROR(VLOOKUP(V9,veri!$A$1:$H$156,8),"")</f>
        <v/>
      </c>
      <c r="X9" s="16"/>
      <c r="Y9" s="16" t="str">
        <f>IFERROR(VLOOKUP(X9,veri!$A$1:$H$156,8),"")</f>
        <v/>
      </c>
      <c r="Z9" s="16"/>
    </row>
    <row r="10" spans="2:26" x14ac:dyDescent="0.25">
      <c r="B10" s="44"/>
      <c r="C10" s="17" t="s">
        <v>12</v>
      </c>
      <c r="D10" s="19" t="s">
        <v>19</v>
      </c>
      <c r="E10" s="16" t="s">
        <v>44</v>
      </c>
      <c r="F10" s="16">
        <f>IFERROR(VLOOKUP(E10,veri!$A$1:$H$156,8),"")</f>
        <v>68</v>
      </c>
      <c r="G10" s="16"/>
      <c r="H10" s="28" t="str">
        <f>IFERROR(VLOOKUP(G10,veri!A7:H162,8),"")</f>
        <v/>
      </c>
      <c r="I10" s="32"/>
      <c r="J10" s="16"/>
      <c r="K10" s="16" t="str">
        <f>IFERROR(VLOOKUP(J10,veri!$A$1:$H$156,8),"")</f>
        <v/>
      </c>
      <c r="L10" s="16" t="s">
        <v>102</v>
      </c>
      <c r="M10" s="16">
        <f>IFERROR(VLOOKUP(L10,veri!$A$1:$H$156,8),"")</f>
        <v>66</v>
      </c>
      <c r="N10" s="33"/>
      <c r="O10" s="33"/>
      <c r="P10" s="16"/>
      <c r="Q10" s="16" t="str">
        <f>IFERROR(VLOOKUP(P10,veri!$A$1:$H$156,8),"")</f>
        <v/>
      </c>
      <c r="R10" s="16"/>
      <c r="S10" s="16" t="str">
        <f>IFERROR(VLOOKUP(R10,veri!$A$1:$H$156,8),"")</f>
        <v/>
      </c>
      <c r="T10" s="16"/>
      <c r="U10" s="16" t="str">
        <f>IFERROR(VLOOKUP(T10,veri!$A$1:$H$156,8),"")</f>
        <v/>
      </c>
      <c r="V10" s="16" t="s">
        <v>65</v>
      </c>
      <c r="W10" s="16">
        <f>IFERROR(VLOOKUP(V10,veri!$A$1:$H$156,8),"")</f>
        <v>45</v>
      </c>
      <c r="X10" s="16"/>
      <c r="Y10" s="16" t="str">
        <f>IFERROR(VLOOKUP(X10,veri!$A$1:$H$156,8),"")</f>
        <v/>
      </c>
      <c r="Z10" s="16"/>
    </row>
    <row r="11" spans="2:26" x14ac:dyDescent="0.25">
      <c r="B11" s="44"/>
      <c r="C11" s="17" t="s">
        <v>13</v>
      </c>
      <c r="D11" s="19" t="s">
        <v>24</v>
      </c>
      <c r="E11" s="16"/>
      <c r="F11" s="16" t="str">
        <f>IFERROR(VLOOKUP(E11,veri!$A$1:$H$156,8),"")</f>
        <v/>
      </c>
      <c r="G11" s="16"/>
      <c r="H11" s="28" t="str">
        <f>IFERROR(VLOOKUP(G11,veri!A8:H163,8),"")</f>
        <v/>
      </c>
      <c r="I11" s="32"/>
      <c r="J11" s="16"/>
      <c r="K11" s="16" t="str">
        <f>IFERROR(VLOOKUP(J11,veri!$A$1:$H$156,8),"")</f>
        <v/>
      </c>
      <c r="L11" s="16" t="s">
        <v>55</v>
      </c>
      <c r="M11" s="16">
        <f>IFERROR(VLOOKUP(L11,veri!$A$1:$H$156,8),"")</f>
        <v>35</v>
      </c>
      <c r="N11" s="33"/>
      <c r="O11" s="33"/>
      <c r="P11" s="16"/>
      <c r="Q11" s="16" t="str">
        <f>IFERROR(VLOOKUP(P11,veri!$A$1:$H$156,8),"")</f>
        <v/>
      </c>
      <c r="R11" s="16"/>
      <c r="S11" s="16" t="str">
        <f>IFERROR(VLOOKUP(R11,veri!$A$1:$H$156,8),"")</f>
        <v/>
      </c>
      <c r="T11" s="16"/>
      <c r="U11" s="16" t="str">
        <f>IFERROR(VLOOKUP(T11,veri!$A$1:$H$156,8),"")</f>
        <v/>
      </c>
      <c r="V11" s="16"/>
      <c r="W11" s="16" t="str">
        <f>IFERROR(VLOOKUP(V11,veri!$A$1:$H$156,8),"")</f>
        <v/>
      </c>
      <c r="X11" s="16"/>
      <c r="Y11" s="16" t="str">
        <f>IFERROR(VLOOKUP(X11,veri!$A$1:$H$156,8),"")</f>
        <v/>
      </c>
      <c r="Z11" s="16"/>
    </row>
    <row r="12" spans="2:26" x14ac:dyDescent="0.25">
      <c r="B12" s="44"/>
      <c r="C12" s="17" t="s">
        <v>0</v>
      </c>
      <c r="D12" s="19" t="s">
        <v>25</v>
      </c>
      <c r="E12" s="16"/>
      <c r="F12" s="16" t="str">
        <f>IFERROR(VLOOKUP(E12,veri!$A$1:$H$156,8),"")</f>
        <v/>
      </c>
      <c r="G12" s="16"/>
      <c r="H12" s="28" t="str">
        <f>IFERROR(VLOOKUP(G12,veri!A9:H164,8),"")</f>
        <v/>
      </c>
      <c r="I12" s="32"/>
      <c r="J12" s="16" t="s">
        <v>56</v>
      </c>
      <c r="K12" s="16">
        <f>IFERROR(VLOOKUP(J12,veri!$A$1:$H$156,8),"")</f>
        <v>25</v>
      </c>
      <c r="L12" s="16"/>
      <c r="M12" s="16" t="str">
        <f>IFERROR(VLOOKUP(L12,veri!$A$1:$H$156,8),"")</f>
        <v/>
      </c>
      <c r="N12" s="33"/>
      <c r="O12" s="33"/>
      <c r="P12" s="16"/>
      <c r="Q12" s="16" t="str">
        <f>IFERROR(VLOOKUP(P12,veri!$A$1:$H$156,8),"")</f>
        <v/>
      </c>
      <c r="R12" s="16"/>
      <c r="S12" s="16" t="str">
        <f>IFERROR(VLOOKUP(R12,veri!$A$1:$H$156,8),"")</f>
        <v/>
      </c>
      <c r="T12" s="16"/>
      <c r="U12" s="16" t="str">
        <f>IFERROR(VLOOKUP(T12,veri!$A$1:$H$156,8),"")</f>
        <v/>
      </c>
      <c r="V12" s="16"/>
      <c r="W12" s="16" t="str">
        <f>IFERROR(VLOOKUP(V12,veri!$A$1:$H$156,8),"")</f>
        <v/>
      </c>
      <c r="X12" s="16"/>
      <c r="Y12" s="16" t="str">
        <f>IFERROR(VLOOKUP(X12,veri!$A$1:$H$156,8),"")</f>
        <v/>
      </c>
      <c r="Z12" s="16"/>
    </row>
    <row r="13" spans="2:26" x14ac:dyDescent="0.25">
      <c r="B13" s="44"/>
      <c r="C13" s="17" t="s">
        <v>14</v>
      </c>
      <c r="D13" s="19" t="s">
        <v>26</v>
      </c>
      <c r="E13" s="16"/>
      <c r="F13" s="16" t="str">
        <f>IFERROR(VLOOKUP(E13,veri!$A$1:$H$156,8),"")</f>
        <v/>
      </c>
      <c r="G13" s="16"/>
      <c r="H13" s="28" t="str">
        <f>IFERROR(VLOOKUP(G13,veri!A10:H165,8),"")</f>
        <v/>
      </c>
      <c r="I13" s="32"/>
      <c r="J13" s="16"/>
      <c r="K13" s="16" t="str">
        <f>IFERROR(VLOOKUP(J13,veri!$A$1:$H$156,8),"")</f>
        <v/>
      </c>
      <c r="L13" s="16"/>
      <c r="M13" s="16" t="str">
        <f>IFERROR(VLOOKUP(L13,veri!$A$1:$H$156,8),"")</f>
        <v/>
      </c>
      <c r="N13" s="33"/>
      <c r="O13" s="33"/>
      <c r="P13" s="16"/>
      <c r="Q13" s="16" t="str">
        <f>IFERROR(VLOOKUP(P13,veri!$A$1:$H$156,8),"")</f>
        <v/>
      </c>
      <c r="R13" s="16"/>
      <c r="S13" s="16" t="str">
        <f>IFERROR(VLOOKUP(R13,veri!$A$1:$H$156,8),"")</f>
        <v/>
      </c>
      <c r="T13" s="16"/>
      <c r="U13" s="16" t="str">
        <f>IFERROR(VLOOKUP(T13,veri!$A$1:$H$156,8),"")</f>
        <v/>
      </c>
      <c r="V13" s="16"/>
      <c r="W13" s="16" t="str">
        <f>IFERROR(VLOOKUP(V13,veri!$A$1:$H$156,8),"")</f>
        <v/>
      </c>
      <c r="X13" s="16"/>
      <c r="Y13" s="16" t="str">
        <f>IFERROR(VLOOKUP(X13,veri!$A$1:$H$156,8),"")</f>
        <v/>
      </c>
      <c r="Z13" s="16"/>
    </row>
    <row r="14" spans="2:26" ht="15.75" thickBot="1" x14ac:dyDescent="0.3">
      <c r="B14" s="45"/>
      <c r="C14" s="20" t="s">
        <v>15</v>
      </c>
      <c r="D14" s="21" t="s">
        <v>27</v>
      </c>
      <c r="E14" s="16"/>
      <c r="F14" s="16" t="str">
        <f>IFERROR(VLOOKUP(E14,veri!$A$1:$H$156,8),"")</f>
        <v/>
      </c>
      <c r="G14" s="16" t="s">
        <v>37</v>
      </c>
      <c r="H14" s="28">
        <f>IFERROR(VLOOKUP(G14,veri!A11:H166,8),"")</f>
        <v>46</v>
      </c>
      <c r="I14" s="32"/>
      <c r="J14" s="16" t="s">
        <v>97</v>
      </c>
      <c r="K14" s="16">
        <f>IFERROR(VLOOKUP(J14,veri!$A$1:$H$156,8),"")</f>
        <v>43</v>
      </c>
      <c r="L14" s="16"/>
      <c r="M14" s="16" t="str">
        <f>IFERROR(VLOOKUP(L14,veri!$A$1:$H$156,8),"")</f>
        <v/>
      </c>
      <c r="N14" s="33"/>
      <c r="O14" s="33"/>
      <c r="P14" s="16" t="s">
        <v>80</v>
      </c>
      <c r="Q14" s="16">
        <f>IFERROR(VLOOKUP(P14,veri!$A$1:$H$156,8),"")</f>
        <v>43</v>
      </c>
      <c r="R14" s="16"/>
      <c r="S14" s="16" t="str">
        <f>IFERROR(VLOOKUP(R14,veri!$A$1:$H$156,8),"")</f>
        <v/>
      </c>
      <c r="T14" s="16"/>
      <c r="U14" s="16" t="str">
        <f>IFERROR(VLOOKUP(T14,veri!$A$1:$H$156,8),"")</f>
        <v/>
      </c>
      <c r="V14" s="16"/>
      <c r="W14" s="16" t="str">
        <f>IFERROR(VLOOKUP(V14,veri!$A$1:$H$156,8),"")</f>
        <v/>
      </c>
      <c r="X14" s="16"/>
      <c r="Y14" s="16" t="str">
        <f>IFERROR(VLOOKUP(X14,veri!$A$1:$H$156,8),"")</f>
        <v/>
      </c>
      <c r="Z14" s="16"/>
    </row>
    <row r="15" spans="2:26" x14ac:dyDescent="0.25">
      <c r="B15" s="22"/>
      <c r="C15" s="23"/>
      <c r="D15" s="24"/>
      <c r="E15" s="29"/>
      <c r="F15" s="29">
        <f>SUM(F4:F14)</f>
        <v>222</v>
      </c>
      <c r="G15" s="29"/>
      <c r="H15" s="29">
        <f t="shared" ref="H15:Y15" si="0">SUM(H4:H14)</f>
        <v>313</v>
      </c>
      <c r="I15" s="32"/>
      <c r="J15" s="29"/>
      <c r="K15" s="29">
        <f t="shared" si="0"/>
        <v>235</v>
      </c>
      <c r="L15" s="29"/>
      <c r="M15" s="29">
        <f t="shared" si="0"/>
        <v>245</v>
      </c>
      <c r="N15" s="33"/>
      <c r="O15" s="33"/>
      <c r="P15" s="29"/>
      <c r="Q15" s="29">
        <f t="shared" si="0"/>
        <v>295</v>
      </c>
      <c r="R15" s="29"/>
      <c r="S15" s="29">
        <f t="shared" si="0"/>
        <v>171</v>
      </c>
      <c r="T15" s="29"/>
      <c r="U15" s="29">
        <f t="shared" si="0"/>
        <v>67</v>
      </c>
      <c r="V15" s="29"/>
      <c r="W15" s="29">
        <f t="shared" si="0"/>
        <v>133</v>
      </c>
      <c r="X15" s="29"/>
      <c r="Y15" s="29">
        <f t="shared" si="0"/>
        <v>0</v>
      </c>
      <c r="Z15" s="16"/>
    </row>
    <row r="16" spans="2:26" ht="15.75" thickBot="1" x14ac:dyDescent="0.3">
      <c r="B16" s="22"/>
      <c r="C16" s="23"/>
      <c r="D16" s="24"/>
      <c r="E16" s="16"/>
      <c r="F16" s="16"/>
      <c r="G16" s="16"/>
      <c r="H16" s="28"/>
      <c r="I16" s="32"/>
      <c r="J16" s="16"/>
      <c r="K16" s="16"/>
      <c r="L16" s="16"/>
      <c r="M16" s="16"/>
      <c r="N16" s="33"/>
      <c r="O16" s="33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x14ac:dyDescent="0.25">
      <c r="B17" s="46" t="s">
        <v>3</v>
      </c>
      <c r="C17" s="14" t="s">
        <v>16</v>
      </c>
      <c r="D17" s="15" t="s">
        <v>20</v>
      </c>
      <c r="E17" s="16" t="s">
        <v>38</v>
      </c>
      <c r="F17" s="16">
        <v>59</v>
      </c>
      <c r="G17" s="16" t="s">
        <v>59</v>
      </c>
      <c r="H17" s="28">
        <v>57</v>
      </c>
      <c r="I17" s="32"/>
      <c r="J17" s="16" t="s">
        <v>70</v>
      </c>
      <c r="K17" s="16">
        <v>55</v>
      </c>
      <c r="L17" s="16" t="s">
        <v>81</v>
      </c>
      <c r="M17" s="16">
        <v>55</v>
      </c>
      <c r="N17" s="33"/>
      <c r="O17" s="33"/>
      <c r="P17" s="16"/>
      <c r="Q17" s="16"/>
      <c r="R17" s="16"/>
      <c r="S17" s="16"/>
      <c r="T17" s="16"/>
      <c r="U17" s="16" t="str">
        <f>IFERROR(VLOOKUP(T17,veri!$A$1:$H$156,8),"")</f>
        <v/>
      </c>
      <c r="V17" s="16"/>
      <c r="W17" s="16" t="str">
        <f>IFERROR(VLOOKUP(V17,veri!$A$1:$H$156,8),"")</f>
        <v/>
      </c>
      <c r="X17" s="16"/>
      <c r="Y17" s="16" t="str">
        <f>IFERROR(VLOOKUP(X17,veri!$A$1:$H$156,8),"")</f>
        <v/>
      </c>
      <c r="Z17" s="16"/>
    </row>
    <row r="18" spans="2:26" x14ac:dyDescent="0.25">
      <c r="B18" s="47"/>
      <c r="C18" s="17" t="s">
        <v>7</v>
      </c>
      <c r="D18" s="18" t="s">
        <v>17</v>
      </c>
      <c r="E18" s="16"/>
      <c r="F18" s="16" t="str">
        <f>IFERROR(VLOOKUP(E18,veri!$A$1:$H$156,8),"")</f>
        <v/>
      </c>
      <c r="G18" s="16"/>
      <c r="H18" s="28" t="str">
        <f>IFERROR(VLOOKUP(G18,veri!A13:H168,8),"")</f>
        <v/>
      </c>
      <c r="I18" s="32"/>
      <c r="J18" s="16"/>
      <c r="K18" s="16" t="str">
        <f>IFERROR(VLOOKUP(J18,veri!$A$1:$H$156,8),"")</f>
        <v/>
      </c>
      <c r="L18" s="16" t="s">
        <v>49</v>
      </c>
      <c r="M18" s="16">
        <v>96</v>
      </c>
      <c r="N18" s="33"/>
      <c r="O18" s="33"/>
      <c r="P18" s="16"/>
      <c r="Q18" s="16" t="str">
        <f>IFERROR(VLOOKUP(P18,veri!$A$1:$H$156,8),"")</f>
        <v/>
      </c>
      <c r="R18" s="16"/>
      <c r="S18" s="16" t="str">
        <f>IFERROR(VLOOKUP(R18,veri!$A$1:$H$156,8),"")</f>
        <v/>
      </c>
      <c r="T18" s="16"/>
      <c r="U18" s="16" t="str">
        <f>IFERROR(VLOOKUP(T18,veri!$A$1:$H$156,8),"")</f>
        <v/>
      </c>
      <c r="V18" s="16"/>
      <c r="W18" s="16" t="str">
        <f>IFERROR(VLOOKUP(V18,veri!$A$1:$H$156,8),"")</f>
        <v/>
      </c>
      <c r="X18" s="16"/>
      <c r="Y18" s="16" t="str">
        <f>IFERROR(VLOOKUP(X18,veri!$A$1:$H$156,8),"")</f>
        <v/>
      </c>
      <c r="Z18" s="16"/>
    </row>
    <row r="19" spans="2:26" x14ac:dyDescent="0.25">
      <c r="B19" s="47"/>
      <c r="C19" s="17" t="s">
        <v>8</v>
      </c>
      <c r="D19" s="18" t="s">
        <v>21</v>
      </c>
      <c r="E19" s="16"/>
      <c r="F19" s="16" t="str">
        <f>IFERROR(VLOOKUP(E19,veri!$A$1:$H$156,8),"")</f>
        <v/>
      </c>
      <c r="G19" s="16"/>
      <c r="H19" s="28" t="str">
        <f>IFERROR(VLOOKUP(G19,veri!A14:H169,8),"")</f>
        <v/>
      </c>
      <c r="I19" s="32"/>
      <c r="J19" s="16"/>
      <c r="K19" s="16" t="str">
        <f>IFERROR(VLOOKUP(J19,veri!$A$1:$H$156,8),"")</f>
        <v/>
      </c>
      <c r="L19" s="16"/>
      <c r="M19" s="16" t="str">
        <f>IFERROR(VLOOKUP(L19,veri!$A$1:$H$156,8),"")</f>
        <v/>
      </c>
      <c r="N19" s="33"/>
      <c r="O19" s="33"/>
      <c r="P19" s="16"/>
      <c r="Q19" s="16" t="str">
        <f>IFERROR(VLOOKUP(P19,veri!$A$1:$H$156,8),"")</f>
        <v/>
      </c>
      <c r="R19" s="16"/>
      <c r="S19" s="16" t="str">
        <f>IFERROR(VLOOKUP(R19,veri!$A$1:$H$156,8),"")</f>
        <v/>
      </c>
      <c r="T19" s="16"/>
      <c r="U19" s="16" t="str">
        <f>IFERROR(VLOOKUP(T19,veri!$A$1:$H$156,8),"")</f>
        <v/>
      </c>
      <c r="V19" s="16"/>
      <c r="W19" s="16" t="str">
        <f>IFERROR(VLOOKUP(V19,veri!$A$1:$H$156,8),"")</f>
        <v/>
      </c>
      <c r="X19" s="16"/>
      <c r="Y19" s="16" t="str">
        <f>IFERROR(VLOOKUP(X19,veri!$A$1:$H$156,8),"")</f>
        <v/>
      </c>
      <c r="Z19" s="16"/>
    </row>
    <row r="20" spans="2:26" x14ac:dyDescent="0.25">
      <c r="B20" s="47"/>
      <c r="C20" s="17" t="s">
        <v>9</v>
      </c>
      <c r="D20" s="18" t="s">
        <v>18</v>
      </c>
      <c r="E20" s="16"/>
      <c r="F20" s="16" t="str">
        <f>IFERROR(VLOOKUP(E20,veri!$A$1:$H$156,8),"")</f>
        <v/>
      </c>
      <c r="G20" s="16"/>
      <c r="H20" s="28" t="str">
        <f>IFERROR(VLOOKUP(G20,veri!A15:H170,8),"")</f>
        <v/>
      </c>
      <c r="I20" s="32"/>
      <c r="J20" s="16"/>
      <c r="K20" s="16" t="str">
        <f>IFERROR(VLOOKUP(J20,veri!$A$1:$H$156,8),"")</f>
        <v/>
      </c>
      <c r="L20" s="16"/>
      <c r="M20" s="16" t="str">
        <f>IFERROR(VLOOKUP(L20,veri!$A$1:$H$156,8),"")</f>
        <v/>
      </c>
      <c r="N20" s="33"/>
      <c r="O20" s="33"/>
      <c r="P20" s="16"/>
      <c r="Q20" s="16" t="str">
        <f>IFERROR(VLOOKUP(P20,veri!$A$1:$H$156,8),"")</f>
        <v/>
      </c>
      <c r="R20" s="16"/>
      <c r="S20" s="16" t="str">
        <f>IFERROR(VLOOKUP(R20,veri!$A$1:$H$156,8),"")</f>
        <v/>
      </c>
      <c r="T20" s="16"/>
      <c r="U20" s="16" t="str">
        <f>IFERROR(VLOOKUP(T20,veri!$A$1:$H$156,8),"")</f>
        <v/>
      </c>
      <c r="V20" s="16"/>
      <c r="W20" s="16" t="str">
        <f>IFERROR(VLOOKUP(V20,veri!$A$1:$H$156,8),"")</f>
        <v/>
      </c>
      <c r="X20" s="16"/>
      <c r="Y20" s="16" t="str">
        <f>IFERROR(VLOOKUP(X20,veri!$A$1:$H$156,8),"")</f>
        <v/>
      </c>
      <c r="Z20" s="16"/>
    </row>
    <row r="21" spans="2:26" x14ac:dyDescent="0.25">
      <c r="B21" s="47"/>
      <c r="C21" s="17" t="s">
        <v>10</v>
      </c>
      <c r="D21" s="18" t="s">
        <v>22</v>
      </c>
      <c r="E21" s="16"/>
      <c r="F21" s="16" t="str">
        <f>IFERROR(VLOOKUP(E21,veri!$A$1:$H$156,8),"")</f>
        <v/>
      </c>
      <c r="G21" s="16" t="s">
        <v>52</v>
      </c>
      <c r="H21" s="28">
        <f>IFERROR(VLOOKUP(G21,veri!A16:H171,8),"")</f>
        <v>76</v>
      </c>
      <c r="I21" s="32"/>
      <c r="J21" s="16"/>
      <c r="K21" s="16" t="str">
        <f>IFERROR(VLOOKUP(J21,veri!$A$1:$H$156,8),"")</f>
        <v/>
      </c>
      <c r="L21" s="16"/>
      <c r="M21" s="16" t="str">
        <f>IFERROR(VLOOKUP(L21,veri!$A$1:$H$156,8),"")</f>
        <v/>
      </c>
      <c r="N21" s="33"/>
      <c r="O21" s="33"/>
      <c r="P21" s="16"/>
      <c r="Q21" s="16" t="str">
        <f>IFERROR(VLOOKUP(P21,veri!$A$1:$H$156,8),"")</f>
        <v/>
      </c>
      <c r="R21" s="16"/>
      <c r="S21" s="16" t="str">
        <f>IFERROR(VLOOKUP(R21,veri!$A$1:$H$156,8),"")</f>
        <v/>
      </c>
      <c r="T21" s="16" t="s">
        <v>245</v>
      </c>
      <c r="U21" s="16">
        <f>IFERROR(VLOOKUP(T21,veri!$A$1:$H$156,8),"")</f>
        <v>83</v>
      </c>
      <c r="V21" s="16"/>
      <c r="W21" s="16" t="str">
        <f>IFERROR(VLOOKUP(V21,veri!$A$1:$H$156,8),"")</f>
        <v/>
      </c>
      <c r="X21" s="16"/>
      <c r="Y21" s="16" t="str">
        <f>IFERROR(VLOOKUP(X21,veri!$A$1:$H$156,8),"")</f>
        <v/>
      </c>
      <c r="Z21" s="16"/>
    </row>
    <row r="22" spans="2:26" x14ac:dyDescent="0.25">
      <c r="B22" s="47"/>
      <c r="C22" s="17" t="s">
        <v>11</v>
      </c>
      <c r="D22" s="18" t="s">
        <v>23</v>
      </c>
      <c r="E22" s="16" t="s">
        <v>75</v>
      </c>
      <c r="F22" s="16">
        <f>IFERROR(VLOOKUP(E22,veri!$A$1:$H$156,8),"")</f>
        <v>53</v>
      </c>
      <c r="G22" s="16" t="s">
        <v>32</v>
      </c>
      <c r="H22" s="28">
        <f>IFERROR(VLOOKUP(G22,veri!A17:H172,8),"")</f>
        <v>54</v>
      </c>
      <c r="I22" s="32"/>
      <c r="J22" s="16" t="s">
        <v>43</v>
      </c>
      <c r="K22" s="16">
        <f>IFERROR(VLOOKUP(J22,veri!$A$1:$H$156,8),"")</f>
        <v>56</v>
      </c>
      <c r="L22" s="16"/>
      <c r="M22" s="16" t="str">
        <f>IFERROR(VLOOKUP(L22,veri!$A$1:$H$156,8),"")</f>
        <v/>
      </c>
      <c r="N22" s="33"/>
      <c r="O22" s="33"/>
      <c r="P22" s="16" t="s">
        <v>64</v>
      </c>
      <c r="Q22" s="16">
        <f>IFERROR(VLOOKUP(P22,veri!$A$1:$H$156,8),"")</f>
        <v>28</v>
      </c>
      <c r="R22" s="16"/>
      <c r="S22" s="16" t="str">
        <f>IFERROR(VLOOKUP(R22,veri!$A$1:$H$156,8),"")</f>
        <v/>
      </c>
      <c r="T22" s="16"/>
      <c r="U22" s="16" t="str">
        <f>IFERROR(VLOOKUP(T22,veri!$A$1:$H$156,8),"")</f>
        <v/>
      </c>
      <c r="V22" s="16"/>
      <c r="W22" s="16" t="str">
        <f>IFERROR(VLOOKUP(V22,veri!$A$1:$H$156,8),"")</f>
        <v/>
      </c>
      <c r="X22" s="16"/>
      <c r="Y22" s="16" t="str">
        <f>IFERROR(VLOOKUP(X22,veri!$A$1:$H$156,8),"")</f>
        <v/>
      </c>
      <c r="Z22" s="16"/>
    </row>
    <row r="23" spans="2:26" x14ac:dyDescent="0.25">
      <c r="B23" s="47"/>
      <c r="C23" s="17" t="s">
        <v>12</v>
      </c>
      <c r="D23" s="19" t="s">
        <v>19</v>
      </c>
      <c r="E23" s="16"/>
      <c r="F23" s="16" t="str">
        <f>IFERROR(VLOOKUP(E23,veri!$A$1:$H$156,8),"")</f>
        <v/>
      </c>
      <c r="G23" s="16" t="s">
        <v>76</v>
      </c>
      <c r="H23" s="28">
        <f>IFERROR(VLOOKUP(G23,veri!A18:H173,8),"")</f>
        <v>63</v>
      </c>
      <c r="I23" s="32"/>
      <c r="J23" s="16" t="s">
        <v>54</v>
      </c>
      <c r="K23" s="16">
        <f>IFERROR(VLOOKUP(J23,veri!$A$1:$H$156,8),"")</f>
        <v>63</v>
      </c>
      <c r="L23" s="16"/>
      <c r="M23" s="16" t="str">
        <f>IFERROR(VLOOKUP(L23,veri!$A$1:$H$156,8),"")</f>
        <v/>
      </c>
      <c r="N23" s="33"/>
      <c r="O23" s="33"/>
      <c r="P23" s="16" t="s">
        <v>99</v>
      </c>
      <c r="Q23" s="16">
        <f>IFERROR(VLOOKUP(P23,veri!$A$1:$H$156,8),"")</f>
        <v>65</v>
      </c>
      <c r="R23" s="16" t="s">
        <v>101</v>
      </c>
      <c r="S23" s="16">
        <f>IFERROR(VLOOKUP(R23,veri!$A$1:$H$156,8),"")</f>
        <v>69</v>
      </c>
      <c r="T23" s="16"/>
      <c r="U23" s="16" t="str">
        <f>IFERROR(VLOOKUP(T23,veri!$A$1:$H$156,8),"")</f>
        <v/>
      </c>
      <c r="V23" s="16" t="s">
        <v>87</v>
      </c>
      <c r="W23" s="16">
        <f>IFERROR(VLOOKUP(V23,veri!$A$1:$H$156,8),"")</f>
        <v>21</v>
      </c>
      <c r="X23" s="16" t="s">
        <v>96</v>
      </c>
      <c r="Y23" s="16">
        <f>IFERROR(VLOOKUP(X23,veri!$A$1:$H$156,8),"")</f>
        <v>76</v>
      </c>
      <c r="Z23" s="16"/>
    </row>
    <row r="24" spans="2:26" x14ac:dyDescent="0.25">
      <c r="B24" s="47"/>
      <c r="C24" s="17" t="s">
        <v>13</v>
      </c>
      <c r="D24" s="19" t="s">
        <v>24</v>
      </c>
      <c r="E24" s="16" t="s">
        <v>34</v>
      </c>
      <c r="F24" s="16">
        <f>IFERROR(VLOOKUP(E24,veri!$A$1:$H$156,8),"")</f>
        <v>33</v>
      </c>
      <c r="G24" s="16" t="s">
        <v>77</v>
      </c>
      <c r="H24" s="28">
        <f>IFERROR(VLOOKUP(G24,veri!A19:H174,8),"")</f>
        <v>33</v>
      </c>
      <c r="I24" s="32"/>
      <c r="J24" s="16" t="s">
        <v>66</v>
      </c>
      <c r="K24" s="16">
        <f>IFERROR(VLOOKUP(J24,veri!$A$1:$H$156,8),"")</f>
        <v>35</v>
      </c>
      <c r="L24" s="16"/>
      <c r="M24" s="16" t="str">
        <f>IFERROR(VLOOKUP(L24,veri!$A$1:$H$156,8),"")</f>
        <v/>
      </c>
      <c r="N24" s="33"/>
      <c r="O24" s="33"/>
      <c r="P24" s="16" t="s">
        <v>88</v>
      </c>
      <c r="Q24" s="16">
        <f>IFERROR(VLOOKUP(P24,veri!$A$1:$H$156,8),"")</f>
        <v>33</v>
      </c>
      <c r="R24" s="16"/>
      <c r="S24" s="16" t="str">
        <f>IFERROR(VLOOKUP(R24,veri!$A$1:$H$156,8),"")</f>
        <v/>
      </c>
      <c r="T24" s="16" t="s">
        <v>45</v>
      </c>
      <c r="U24" s="16">
        <f>IFERROR(VLOOKUP(T24,veri!$A$1:$H$156,8),"")</f>
        <v>36</v>
      </c>
      <c r="V24" s="16"/>
      <c r="W24" s="16" t="str">
        <f>IFERROR(VLOOKUP(V24,veri!$A$1:$H$156,8),"")</f>
        <v/>
      </c>
      <c r="X24" s="16"/>
      <c r="Y24" s="16" t="str">
        <f>IFERROR(VLOOKUP(X24,veri!$A$1:$H$156,8),"")</f>
        <v/>
      </c>
      <c r="Z24" s="16"/>
    </row>
    <row r="25" spans="2:26" x14ac:dyDescent="0.25">
      <c r="B25" s="47"/>
      <c r="C25" s="17" t="s">
        <v>0</v>
      </c>
      <c r="D25" s="19" t="s">
        <v>25</v>
      </c>
      <c r="E25" s="16" t="s">
        <v>67</v>
      </c>
      <c r="F25" s="16">
        <f>IFERROR(VLOOKUP(E25,veri!$A$1:$H$156,8),"")</f>
        <v>26</v>
      </c>
      <c r="G25" s="16"/>
      <c r="H25" s="28" t="str">
        <f>IFERROR(VLOOKUP(G25,veri!A20:H175,8),"")</f>
        <v/>
      </c>
      <c r="I25" s="32"/>
      <c r="J25" s="16"/>
      <c r="K25" s="16" t="str">
        <f>IFERROR(VLOOKUP(J25,veri!$A$1:$H$156,8),"")</f>
        <v/>
      </c>
      <c r="L25" s="16" t="s">
        <v>78</v>
      </c>
      <c r="M25" s="16">
        <f>IFERROR(VLOOKUP(L25,veri!$A$1:$H$156,8),"")</f>
        <v>24</v>
      </c>
      <c r="N25" s="33"/>
      <c r="O25" s="33"/>
      <c r="P25" s="16" t="s">
        <v>89</v>
      </c>
      <c r="Q25" s="16">
        <f>IFERROR(VLOOKUP(P25,veri!$A$1:$H$156,8),"")</f>
        <v>26</v>
      </c>
      <c r="R25" s="16"/>
      <c r="S25" s="16" t="str">
        <f>IFERROR(VLOOKUP(R25,veri!$A$1:$H$156,8),"")</f>
        <v/>
      </c>
      <c r="T25" s="16" t="s">
        <v>35</v>
      </c>
      <c r="U25" s="16">
        <f>IFERROR(VLOOKUP(T25,veri!$A$1:$H$156,8),"")</f>
        <v>25</v>
      </c>
      <c r="V25" s="16"/>
      <c r="W25" s="16" t="str">
        <f>IFERROR(VLOOKUP(V25,veri!$A$1:$H$156,8),"")</f>
        <v/>
      </c>
      <c r="X25" s="16" t="s">
        <v>46</v>
      </c>
      <c r="Y25" s="16">
        <f>IFERROR(VLOOKUP(X25,veri!$A$1:$H$156,8),"")</f>
        <v>26</v>
      </c>
      <c r="Z25" s="16"/>
    </row>
    <row r="26" spans="2:26" x14ac:dyDescent="0.25">
      <c r="B26" s="47"/>
      <c r="C26" s="17" t="s">
        <v>14</v>
      </c>
      <c r="D26" s="19" t="s">
        <v>26</v>
      </c>
      <c r="E26" s="16" t="s">
        <v>57</v>
      </c>
      <c r="F26" s="16">
        <f>IFERROR(VLOOKUP(E26,veri!$A$1:$H$156,8),"")</f>
        <v>28</v>
      </c>
      <c r="G26" s="16" t="s">
        <v>79</v>
      </c>
      <c r="H26" s="28">
        <f>IFERROR(VLOOKUP(G26,veri!A21:H176,8),"")</f>
        <v>28</v>
      </c>
      <c r="I26" s="32"/>
      <c r="J26" s="16" t="s">
        <v>90</v>
      </c>
      <c r="K26" s="16">
        <f>IFERROR(VLOOKUP(J26,veri!$A$1:$H$156,8),"")</f>
        <v>34</v>
      </c>
      <c r="L26" s="16" t="s">
        <v>36</v>
      </c>
      <c r="M26" s="16">
        <f>IFERROR(VLOOKUP(L26,veri!$A$1:$H$156,8),"")</f>
        <v>27</v>
      </c>
      <c r="N26" s="33"/>
      <c r="O26" s="33"/>
      <c r="P26" s="16" t="s">
        <v>250</v>
      </c>
      <c r="Q26" s="16">
        <f>IFERROR(VLOOKUP(P26,veri!$A$1:$H$156,8),"")</f>
        <v>25</v>
      </c>
      <c r="R26" s="16" t="s">
        <v>68</v>
      </c>
      <c r="S26" s="16">
        <f>IFERROR(VLOOKUP(R26,veri!$A$1:$H$156,8),"")</f>
        <v>27</v>
      </c>
      <c r="T26" s="16"/>
      <c r="U26" s="16" t="str">
        <f>IFERROR(VLOOKUP(T26,veri!$A$1:$H$156,8),"")</f>
        <v/>
      </c>
      <c r="V26" s="16"/>
      <c r="W26" s="16" t="str">
        <f>IFERROR(VLOOKUP(V26,veri!$A$1:$H$156,8),"")</f>
        <v/>
      </c>
      <c r="X26" s="16"/>
      <c r="Y26" s="16" t="str">
        <f>IFERROR(VLOOKUP(X26,veri!$A$1:$H$156,8),"")</f>
        <v/>
      </c>
      <c r="Z26" s="16"/>
    </row>
    <row r="27" spans="2:26" ht="15.75" thickBot="1" x14ac:dyDescent="0.3">
      <c r="B27" s="48"/>
      <c r="C27" s="20" t="s">
        <v>15</v>
      </c>
      <c r="D27" s="21" t="s">
        <v>27</v>
      </c>
      <c r="E27" s="16" t="s">
        <v>69</v>
      </c>
      <c r="F27" s="16">
        <f>IFERROR(VLOOKUP(E27,veri!$A$1:$H$156,8),"")</f>
        <v>49</v>
      </c>
      <c r="G27" s="16"/>
      <c r="H27" s="28" t="str">
        <f>IFERROR(VLOOKUP(G27,veri!A22:H177,8),"")</f>
        <v/>
      </c>
      <c r="I27" s="32"/>
      <c r="J27" s="16"/>
      <c r="K27" s="16" t="str">
        <f>IFERROR(VLOOKUP(J27,veri!$A$1:$H$156,8),"")</f>
        <v/>
      </c>
      <c r="L27" s="16" t="s">
        <v>91</v>
      </c>
      <c r="M27" s="16">
        <f>IFERROR(VLOOKUP(L27,veri!$A$1:$H$156,8),"")</f>
        <v>42</v>
      </c>
      <c r="N27" s="33"/>
      <c r="O27" s="33"/>
      <c r="P27" s="16"/>
      <c r="Q27" s="16" t="str">
        <f>IFERROR(VLOOKUP(P27,veri!$A$1:$H$156,8),"")</f>
        <v/>
      </c>
      <c r="R27" s="16" t="s">
        <v>58</v>
      </c>
      <c r="S27" s="16">
        <f>IFERROR(VLOOKUP(R27,veri!$A$1:$H$156,8),"")</f>
        <v>44</v>
      </c>
      <c r="T27" s="16" t="s">
        <v>47</v>
      </c>
      <c r="U27" s="16">
        <f>IFERROR(VLOOKUP(T27,veri!$A$1:$H$156,8),"")</f>
        <v>48</v>
      </c>
      <c r="V27" s="16"/>
      <c r="W27" s="16" t="str">
        <f>IFERROR(VLOOKUP(V27,veri!$A$1:$H$156,8),"")</f>
        <v/>
      </c>
      <c r="X27" s="16"/>
      <c r="Y27" s="16" t="str">
        <f>IFERROR(VLOOKUP(X27,veri!$A$1:$H$156,8),"")</f>
        <v/>
      </c>
      <c r="Z27" s="16"/>
    </row>
    <row r="28" spans="2:26" x14ac:dyDescent="0.25">
      <c r="B28" s="25"/>
      <c r="C28" s="23"/>
      <c r="D28" s="24"/>
      <c r="E28" s="29"/>
      <c r="F28" s="29">
        <f>SUM(F17:F27)</f>
        <v>248</v>
      </c>
      <c r="G28" s="29"/>
      <c r="H28" s="29">
        <f t="shared" ref="H28:Y28" si="1">SUM(H17:H27)</f>
        <v>311</v>
      </c>
      <c r="I28" s="32"/>
      <c r="J28" s="29"/>
      <c r="K28" s="29">
        <f t="shared" si="1"/>
        <v>243</v>
      </c>
      <c r="L28" s="29"/>
      <c r="M28" s="29">
        <f t="shared" si="1"/>
        <v>244</v>
      </c>
      <c r="N28" s="33"/>
      <c r="O28" s="33"/>
      <c r="P28" s="29"/>
      <c r="Q28" s="29">
        <f t="shared" si="1"/>
        <v>177</v>
      </c>
      <c r="R28" s="29"/>
      <c r="S28" s="29">
        <f t="shared" si="1"/>
        <v>140</v>
      </c>
      <c r="T28" s="29"/>
      <c r="U28" s="29">
        <f t="shared" si="1"/>
        <v>192</v>
      </c>
      <c r="V28" s="29"/>
      <c r="W28" s="29">
        <f t="shared" si="1"/>
        <v>21</v>
      </c>
      <c r="X28" s="29"/>
      <c r="Y28" s="29">
        <f t="shared" si="1"/>
        <v>102</v>
      </c>
      <c r="Z28" s="16"/>
    </row>
    <row r="29" spans="2:26" ht="15.75" thickBot="1" x14ac:dyDescent="0.3">
      <c r="B29" s="25"/>
      <c r="C29" s="23"/>
      <c r="D29" s="24"/>
      <c r="E29" s="16"/>
      <c r="F29" s="16"/>
      <c r="G29" s="16"/>
      <c r="H29" s="28"/>
      <c r="I29" s="32"/>
      <c r="J29" s="16"/>
      <c r="K29" s="16"/>
      <c r="L29" s="16"/>
      <c r="M29" s="16"/>
      <c r="N29" s="33"/>
      <c r="O29" s="33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x14ac:dyDescent="0.25">
      <c r="B30" s="43" t="s">
        <v>4</v>
      </c>
      <c r="C30" s="14" t="s">
        <v>16</v>
      </c>
      <c r="D30" s="15" t="s">
        <v>20</v>
      </c>
      <c r="E30" s="16" t="s">
        <v>156</v>
      </c>
      <c r="F30" s="16">
        <v>32</v>
      </c>
      <c r="G30" s="16" t="s">
        <v>104</v>
      </c>
      <c r="H30" s="28">
        <v>33</v>
      </c>
      <c r="I30" s="32"/>
      <c r="J30" s="16" t="s">
        <v>135</v>
      </c>
      <c r="K30" s="16">
        <v>46</v>
      </c>
      <c r="L30" s="16" t="s">
        <v>165</v>
      </c>
      <c r="M30" s="16">
        <v>34</v>
      </c>
      <c r="N30" s="33"/>
      <c r="O30" s="33"/>
      <c r="P30" s="16" t="s">
        <v>146</v>
      </c>
      <c r="Q30" s="16">
        <v>61</v>
      </c>
      <c r="R30" s="16" t="s">
        <v>124</v>
      </c>
      <c r="S30" s="16">
        <v>30</v>
      </c>
      <c r="T30" s="16"/>
      <c r="U30" s="16" t="str">
        <f>IFERROR(VLOOKUP(T30,veri!$A$1:$H$156,8),"")</f>
        <v/>
      </c>
      <c r="V30" s="16"/>
      <c r="W30" s="16" t="str">
        <f>IFERROR(VLOOKUP(V30,veri!$A$1:$H$156,8),"")</f>
        <v/>
      </c>
      <c r="X30" s="16"/>
      <c r="Y30" s="16" t="str">
        <f>IFERROR(VLOOKUP(X30,veri!$A$1:$H$156,8),"")</f>
        <v/>
      </c>
      <c r="Z30" s="16"/>
    </row>
    <row r="31" spans="2:26" x14ac:dyDescent="0.25">
      <c r="B31" s="44"/>
      <c r="C31" s="17" t="s">
        <v>7</v>
      </c>
      <c r="D31" s="18" t="s">
        <v>17</v>
      </c>
      <c r="E31" s="16"/>
      <c r="F31" s="16" t="str">
        <f>IFERROR(VLOOKUP(E31,veri!$A$1:$H$156,8),"")</f>
        <v/>
      </c>
      <c r="G31" s="16"/>
      <c r="H31" s="28" t="str">
        <f>IFERROR(VLOOKUP(G31,veri!A24:H179,8),"")</f>
        <v/>
      </c>
      <c r="I31" s="32"/>
      <c r="J31" s="16" t="s">
        <v>147</v>
      </c>
      <c r="K31" s="16">
        <f>IFERROR(VLOOKUP(J31,veri!A$1:$H$156,8),"")</f>
        <v>91</v>
      </c>
      <c r="L31" s="16"/>
      <c r="M31" s="16" t="str">
        <f>IFERROR(VLOOKUP(L31,veri!$A$1:$H$156,8),"")</f>
        <v/>
      </c>
      <c r="N31" s="33"/>
      <c r="O31" s="33"/>
      <c r="P31" s="16"/>
      <c r="Q31" s="16" t="str">
        <f>IFERROR(VLOOKUP(P31,veri!$A$1:$H$156,8),"")</f>
        <v/>
      </c>
      <c r="R31" s="16"/>
      <c r="S31" s="16" t="str">
        <f>IFERROR(VLOOKUP(R31,veri!$A$1:$H$156,8),"")</f>
        <v/>
      </c>
      <c r="T31" s="16" t="s">
        <v>157</v>
      </c>
      <c r="U31" s="16">
        <f>IFERROR(VLOOKUP(T31,veri!$A$1:$H$156,8),"")</f>
        <v>44</v>
      </c>
      <c r="V31" s="16" t="s">
        <v>166</v>
      </c>
      <c r="W31" s="16">
        <v>40</v>
      </c>
      <c r="X31" s="16"/>
      <c r="Y31" s="16" t="str">
        <f>IFERROR(VLOOKUP(X31,veri!$A$1:$H$156,8),"")</f>
        <v/>
      </c>
      <c r="Z31" s="16"/>
    </row>
    <row r="32" spans="2:26" x14ac:dyDescent="0.25">
      <c r="B32" s="44"/>
      <c r="C32" s="17" t="s">
        <v>8</v>
      </c>
      <c r="D32" s="18" t="s">
        <v>21</v>
      </c>
      <c r="E32" s="16" t="s">
        <v>126</v>
      </c>
      <c r="F32" s="16">
        <f>IFERROR(VLOOKUP(E32,veri!$A$1:$H$156,8),"")</f>
        <v>53</v>
      </c>
      <c r="G32" s="16" t="s">
        <v>167</v>
      </c>
      <c r="H32" s="28">
        <f>IFERROR(VLOOKUP(G32,veri!A25:H180,8),"")</f>
        <v>66</v>
      </c>
      <c r="I32" s="32"/>
      <c r="J32" s="16"/>
      <c r="K32" s="16" t="str">
        <f>IFERROR(VLOOKUP(J32,veri!A$1:$H$156,8),"")</f>
        <v/>
      </c>
      <c r="L32" s="16" t="s">
        <v>137</v>
      </c>
      <c r="M32" s="16">
        <f>IFERROR(VLOOKUP(L32,veri!$A$1:$H$156,8),"")</f>
        <v>66</v>
      </c>
      <c r="N32" s="33"/>
      <c r="O32" s="33"/>
      <c r="P32" s="16" t="s">
        <v>106</v>
      </c>
      <c r="Q32" s="16">
        <f>IFERROR(VLOOKUP(P32,veri!$A$1:$H$156,8),"")</f>
        <v>67</v>
      </c>
      <c r="R32" s="16" t="s">
        <v>158</v>
      </c>
      <c r="S32" s="16">
        <f>IFERROR(VLOOKUP(R32,veri!$A$1:$H$156,8),"")</f>
        <v>20</v>
      </c>
      <c r="T32" s="16" t="s">
        <v>148</v>
      </c>
      <c r="U32" s="16">
        <f>IFERROR(VLOOKUP(T32,veri!$A$1:$H$156,8),"")</f>
        <v>32</v>
      </c>
      <c r="V32" s="16" t="s">
        <v>172</v>
      </c>
      <c r="W32" s="16">
        <f>IFERROR(VLOOKUP(V32,veri!$A$1:$H$156,8),"")</f>
        <v>26</v>
      </c>
      <c r="X32" s="16" t="s">
        <v>175</v>
      </c>
      <c r="Y32" s="16">
        <f>IFERROR(VLOOKUP(X32,veri!$A$1:$H$156,8),"")</f>
        <v>63</v>
      </c>
      <c r="Z32" s="16"/>
    </row>
    <row r="33" spans="2:26" x14ac:dyDescent="0.25">
      <c r="B33" s="44"/>
      <c r="C33" s="17" t="s">
        <v>9</v>
      </c>
      <c r="D33" s="18" t="s">
        <v>18</v>
      </c>
      <c r="E33" s="16"/>
      <c r="F33" s="16" t="str">
        <f>IFERROR(VLOOKUP(E33,veri!$A$1:$H$156,8),"")</f>
        <v/>
      </c>
      <c r="G33" s="16"/>
      <c r="H33" s="28" t="str">
        <f>IFERROR(VLOOKUP(G33,veri!A26:H181,8),"")</f>
        <v/>
      </c>
      <c r="I33" s="32"/>
      <c r="J33" s="16"/>
      <c r="K33" s="16" t="str">
        <f>IFERROR(VLOOKUP(J33,veri!A$1:$H$156,8),"")</f>
        <v/>
      </c>
      <c r="L33" s="16"/>
      <c r="M33" s="16" t="str">
        <f>IFERROR(VLOOKUP(L33,veri!$A$1:$H$156,8),"")</f>
        <v/>
      </c>
      <c r="N33" s="33"/>
      <c r="O33" s="33"/>
      <c r="P33" s="16"/>
      <c r="Q33" s="16" t="str">
        <f>IFERROR(VLOOKUP(P33,veri!$A$1:$H$156,8),"")</f>
        <v/>
      </c>
      <c r="R33" s="16"/>
      <c r="S33" s="16" t="str">
        <f>IFERROR(VLOOKUP(R33,veri!$A$1:$H$156,8),"")</f>
        <v/>
      </c>
      <c r="T33" s="16"/>
      <c r="U33" s="16" t="str">
        <f>IFERROR(VLOOKUP(T33,veri!$A$1:$H$156,8),"")</f>
        <v/>
      </c>
      <c r="V33" s="16"/>
      <c r="W33" s="16" t="str">
        <f>IFERROR(VLOOKUP(V33,veri!$A$1:$H$156,8),"")</f>
        <v/>
      </c>
      <c r="X33" s="16"/>
      <c r="Y33" s="16" t="str">
        <f>IFERROR(VLOOKUP(X33,veri!$A$1:$H$156,8),"")</f>
        <v/>
      </c>
      <c r="Z33" s="16"/>
    </row>
    <row r="34" spans="2:26" x14ac:dyDescent="0.25">
      <c r="B34" s="44"/>
      <c r="C34" s="17" t="s">
        <v>10</v>
      </c>
      <c r="D34" s="18" t="s">
        <v>22</v>
      </c>
      <c r="E34" s="16" t="s">
        <v>128</v>
      </c>
      <c r="F34" s="16">
        <f>IFERROR(VLOOKUP(E34,veri!$A$1:$H$156,8),"")</f>
        <v>48</v>
      </c>
      <c r="G34" s="16"/>
      <c r="H34" s="28" t="str">
        <f>IFERROR(VLOOKUP(G34,veri!A27:H182,8),"")</f>
        <v/>
      </c>
      <c r="I34" s="32"/>
      <c r="J34" s="16" t="s">
        <v>150</v>
      </c>
      <c r="K34" s="16">
        <f>IFERROR(VLOOKUP(J34,veri!A$1:$H$156,8),"")</f>
        <v>44</v>
      </c>
      <c r="L34" s="16"/>
      <c r="M34" s="16" t="str">
        <f>IFERROR(VLOOKUP(L34,veri!$A$1:$H$156,8),"")</f>
        <v/>
      </c>
      <c r="N34" s="33"/>
      <c r="O34" s="33"/>
      <c r="P34" s="16"/>
      <c r="Q34" s="16" t="str">
        <f>IFERROR(VLOOKUP(P34,veri!$A$1:$H$156,8),"")</f>
        <v/>
      </c>
      <c r="R34" s="16" t="s">
        <v>169</v>
      </c>
      <c r="S34" s="16">
        <f>IFERROR(VLOOKUP(R34,veri!$A$1:$H$156,8),"")</f>
        <v>39</v>
      </c>
      <c r="T34" s="16"/>
      <c r="U34" s="16" t="str">
        <f>IFERROR(VLOOKUP(T34,veri!$A$1:$H$156,8),"")</f>
        <v/>
      </c>
      <c r="V34" s="16" t="s">
        <v>160</v>
      </c>
      <c r="W34" s="16">
        <f>IFERROR(VLOOKUP(V34,veri!$A$1:$H$156,8),"")</f>
        <v>47</v>
      </c>
      <c r="X34" s="16"/>
      <c r="Y34" s="16" t="str">
        <f>IFERROR(VLOOKUP(X34,veri!$A$1:$H$156,8),"")</f>
        <v/>
      </c>
      <c r="Z34" s="16"/>
    </row>
    <row r="35" spans="2:26" x14ac:dyDescent="0.25">
      <c r="B35" s="44"/>
      <c r="C35" s="17" t="s">
        <v>11</v>
      </c>
      <c r="D35" s="18" t="s">
        <v>23</v>
      </c>
      <c r="E35" s="16"/>
      <c r="F35" s="16" t="str">
        <f>IFERROR(VLOOKUP(E35,veri!$A$1:$H$156,8),"")</f>
        <v/>
      </c>
      <c r="G35" s="16"/>
      <c r="H35" s="28" t="str">
        <f>IFERROR(VLOOKUP(G35,veri!A28:H183,8),"")</f>
        <v/>
      </c>
      <c r="I35" s="32"/>
      <c r="J35" s="16" t="s">
        <v>129</v>
      </c>
      <c r="K35" s="16">
        <f>IFERROR(VLOOKUP(J35,veri!A$1:$H$156,8),"")</f>
        <v>33</v>
      </c>
      <c r="L35" s="16"/>
      <c r="M35" s="16" t="str">
        <f>IFERROR(VLOOKUP(L35,veri!$A$1:$H$156,8),"")</f>
        <v/>
      </c>
      <c r="N35" s="33"/>
      <c r="O35" s="33"/>
      <c r="P35" s="16"/>
      <c r="Q35" s="16" t="str">
        <f>IFERROR(VLOOKUP(P35,veri!$A$1:$H$156,8),"")</f>
        <v/>
      </c>
      <c r="R35" s="16"/>
      <c r="S35" s="16" t="str">
        <f>IFERROR(VLOOKUP(R35,veri!$A$1:$H$156,8),"")</f>
        <v/>
      </c>
      <c r="T35" s="16"/>
      <c r="U35" s="16" t="str">
        <f>IFERROR(VLOOKUP(T35,veri!$A$1:$H$156,8),"")</f>
        <v/>
      </c>
      <c r="V35" s="16"/>
      <c r="W35" s="16" t="str">
        <f>IFERROR(VLOOKUP(V35,veri!$A$1:$H$156,8),"")</f>
        <v/>
      </c>
      <c r="X35" s="16"/>
      <c r="Y35" s="16" t="str">
        <f>IFERROR(VLOOKUP(X35,veri!$A$1:$H$156,8),"")</f>
        <v/>
      </c>
      <c r="Z35" s="16"/>
    </row>
    <row r="36" spans="2:26" x14ac:dyDescent="0.25">
      <c r="B36" s="44"/>
      <c r="C36" s="17" t="s">
        <v>12</v>
      </c>
      <c r="D36" s="19" t="s">
        <v>19</v>
      </c>
      <c r="E36" s="16" t="s">
        <v>130</v>
      </c>
      <c r="F36" s="16">
        <f>IFERROR(VLOOKUP(E36,veri!$A$1:$H$156,8),"")</f>
        <v>52</v>
      </c>
      <c r="G36" s="16" t="s">
        <v>33</v>
      </c>
      <c r="H36" s="28">
        <f>IFERROR(VLOOKUP(G36,veri!A29:H184,8),"")</f>
        <v>45</v>
      </c>
      <c r="I36" s="32"/>
      <c r="J36" s="16"/>
      <c r="K36" s="16" t="str">
        <f>IFERROR(VLOOKUP(J36,veri!A$1:$H$156,8),"")</f>
        <v/>
      </c>
      <c r="L36" s="16" t="s">
        <v>119</v>
      </c>
      <c r="M36" s="16">
        <f>IFERROR(VLOOKUP(L36,veri!$A$1:$H$156,8),"")</f>
        <v>53</v>
      </c>
      <c r="N36" s="33"/>
      <c r="O36" s="33"/>
      <c r="P36" s="16" t="s">
        <v>141</v>
      </c>
      <c r="Q36" s="16">
        <f>IFERROR(VLOOKUP(P36,veri!$A$1:$H$156,8),"")</f>
        <v>52</v>
      </c>
      <c r="R36" s="16"/>
      <c r="S36" s="16" t="str">
        <f>IFERROR(VLOOKUP(R36,veri!$A$1:$H$156,8),"")</f>
        <v/>
      </c>
      <c r="T36" s="16"/>
      <c r="U36" s="16" t="str">
        <f>IFERROR(VLOOKUP(T36,veri!$A$1:$H$156,8),"")</f>
        <v/>
      </c>
      <c r="V36" s="16"/>
      <c r="W36" s="16" t="str">
        <f>IFERROR(VLOOKUP(V36,veri!$A$1:$H$156,8),"")</f>
        <v/>
      </c>
      <c r="X36" s="16"/>
      <c r="Y36" s="16" t="str">
        <f>IFERROR(VLOOKUP(X36,veri!$A$1:$H$156,8),"")</f>
        <v/>
      </c>
      <c r="Z36" s="16"/>
    </row>
    <row r="37" spans="2:26" x14ac:dyDescent="0.25">
      <c r="B37" s="44"/>
      <c r="C37" s="17" t="s">
        <v>13</v>
      </c>
      <c r="D37" s="19" t="s">
        <v>24</v>
      </c>
      <c r="E37" s="16" t="s">
        <v>120</v>
      </c>
      <c r="F37" s="16">
        <f>IFERROR(VLOOKUP(E37,veri!$A$1:$H$156,8),"")</f>
        <v>16</v>
      </c>
      <c r="G37" s="16" t="s">
        <v>152</v>
      </c>
      <c r="H37" s="28">
        <f>IFERROR(VLOOKUP(G37,veri!A30:H185,8),"")</f>
        <v>23</v>
      </c>
      <c r="I37" s="32"/>
      <c r="J37" s="16" t="s">
        <v>161</v>
      </c>
      <c r="K37" s="16">
        <f>IFERROR(VLOOKUP(J37,veri!A$1:$H$156,8),"")</f>
        <v>19</v>
      </c>
      <c r="L37" s="16" t="s">
        <v>110</v>
      </c>
      <c r="M37" s="16">
        <f>IFERROR(VLOOKUP(L37,veri!$A$1:$H$156,8),"")</f>
        <v>21</v>
      </c>
      <c r="N37" s="33"/>
      <c r="O37" s="33"/>
      <c r="P37" s="16" t="s">
        <v>142</v>
      </c>
      <c r="Q37" s="16">
        <f>IFERROR(VLOOKUP(P37,veri!$A$1:$H$156,8),"")</f>
        <v>23</v>
      </c>
      <c r="R37" s="16" t="s">
        <v>248</v>
      </c>
      <c r="S37" s="16">
        <f>IFERROR(VLOOKUP(R37,veri!$A$1:$H$156,8),"")</f>
        <v>20</v>
      </c>
      <c r="T37" s="16" t="s">
        <v>131</v>
      </c>
      <c r="U37" s="16">
        <f>IFERROR(VLOOKUP(T37,veri!$A$1:$H$156,8),"")</f>
        <v>19</v>
      </c>
      <c r="V37" s="16"/>
      <c r="W37" s="16" t="str">
        <f>IFERROR(VLOOKUP(V37,veri!$A$1:$H$156,8),"")</f>
        <v/>
      </c>
      <c r="X37" s="16"/>
      <c r="Y37" s="16" t="str">
        <f>IFERROR(VLOOKUP(X37,veri!$A$1:$H$156,8),"")</f>
        <v/>
      </c>
      <c r="Z37" s="16"/>
    </row>
    <row r="38" spans="2:26" x14ac:dyDescent="0.25">
      <c r="B38" s="44"/>
      <c r="C38" s="17" t="s">
        <v>0</v>
      </c>
      <c r="D38" s="19" t="s">
        <v>25</v>
      </c>
      <c r="E38" s="16" t="s">
        <v>35</v>
      </c>
      <c r="F38" s="16">
        <f>IFERROR(VLOOKUP(E38,veri!$A$1:$H$156,8),"")</f>
        <v>25</v>
      </c>
      <c r="G38" s="16"/>
      <c r="H38" s="28" t="str">
        <f>IFERROR(VLOOKUP(G38,veri!A31:H186,8),"")</f>
        <v/>
      </c>
      <c r="I38" s="32"/>
      <c r="J38" s="16"/>
      <c r="K38" s="16" t="str">
        <f>IFERROR(VLOOKUP(J38,veri!A$1:$H$156,8),"")</f>
        <v/>
      </c>
      <c r="L38" s="16"/>
      <c r="M38" s="16" t="str">
        <f>IFERROR(VLOOKUP(L38,veri!$A$1:$H$156,8),"")</f>
        <v/>
      </c>
      <c r="N38" s="33"/>
      <c r="O38" s="33"/>
      <c r="P38" s="16"/>
      <c r="Q38" s="16" t="str">
        <f>IFERROR(VLOOKUP(P38,veri!$A$1:$H$156,8),"")</f>
        <v/>
      </c>
      <c r="R38" s="16"/>
      <c r="S38" s="16" t="str">
        <f>IFERROR(VLOOKUP(R38,veri!$A$1:$H$156,8),"")</f>
        <v/>
      </c>
      <c r="T38" s="16"/>
      <c r="U38" s="16" t="str">
        <f>IFERROR(VLOOKUP(T38,veri!$A$1:$H$156,8),"")</f>
        <v/>
      </c>
      <c r="V38" s="16"/>
      <c r="W38" s="16" t="str">
        <f>IFERROR(VLOOKUP(V38,veri!$A$1:$H$156,8),"")</f>
        <v/>
      </c>
      <c r="X38" s="16"/>
      <c r="Y38" s="16" t="str">
        <f>IFERROR(VLOOKUP(X38,veri!$A$1:$H$156,8),"")</f>
        <v/>
      </c>
      <c r="Z38" s="16"/>
    </row>
    <row r="39" spans="2:26" x14ac:dyDescent="0.25">
      <c r="B39" s="44"/>
      <c r="C39" s="17" t="s">
        <v>14</v>
      </c>
      <c r="D39" s="19" t="s">
        <v>26</v>
      </c>
      <c r="E39" s="16" t="s">
        <v>163</v>
      </c>
      <c r="F39" s="16">
        <f>IFERROR(VLOOKUP(E39,veri!$A$1:$H$156,8),"")</f>
        <v>25</v>
      </c>
      <c r="G39" s="16" t="s">
        <v>122</v>
      </c>
      <c r="H39" s="28">
        <f>IFERROR(VLOOKUP(G39,veri!A32:H187,8),"")</f>
        <v>38</v>
      </c>
      <c r="I39" s="32"/>
      <c r="J39" s="16" t="s">
        <v>133</v>
      </c>
      <c r="K39" s="16">
        <f>IFERROR(VLOOKUP(J39,veri!A$1:$H$156,8),"")</f>
        <v>19</v>
      </c>
      <c r="L39" s="16" t="s">
        <v>154</v>
      </c>
      <c r="M39" s="16">
        <f>IFERROR(VLOOKUP(L39,veri!$A$1:$H$156,8),"")</f>
        <v>19</v>
      </c>
      <c r="N39" s="33"/>
      <c r="O39" s="33"/>
      <c r="P39" s="16" t="s">
        <v>112</v>
      </c>
      <c r="Q39" s="16">
        <f>IFERROR(VLOOKUP(P39,veri!$A$1:$H$156,8),"")</f>
        <v>29</v>
      </c>
      <c r="R39" s="16" t="s">
        <v>144</v>
      </c>
      <c r="S39" s="16">
        <f>IFERROR(VLOOKUP(R39,veri!$A$1:$H$156,8),"")</f>
        <v>15</v>
      </c>
      <c r="T39" s="16"/>
      <c r="U39" s="16" t="str">
        <f>IFERROR(VLOOKUP(T39,veri!$A$1:$H$156,8),"")</f>
        <v/>
      </c>
      <c r="V39" s="16"/>
      <c r="W39" s="16" t="str">
        <f>IFERROR(VLOOKUP(V39,veri!$A$1:$H$156,8),"")</f>
        <v/>
      </c>
      <c r="X39" s="16"/>
      <c r="Y39" s="16" t="str">
        <f>IFERROR(VLOOKUP(X39,veri!$A$1:$H$156,8),"")</f>
        <v/>
      </c>
      <c r="Z39" s="16"/>
    </row>
    <row r="40" spans="2:26" ht="15.75" thickBot="1" x14ac:dyDescent="0.3">
      <c r="B40" s="45"/>
      <c r="C40" s="20" t="s">
        <v>15</v>
      </c>
      <c r="D40" s="21" t="s">
        <v>27</v>
      </c>
      <c r="E40" s="16" t="s">
        <v>123</v>
      </c>
      <c r="F40" s="16">
        <f>IFERROR(VLOOKUP(E40,veri!$A$1:$H$156,8),"")</f>
        <v>38</v>
      </c>
      <c r="G40" s="16"/>
      <c r="H40" s="28" t="str">
        <f>IFERROR(VLOOKUP(G40,veri!A33:H188,8),"")</f>
        <v/>
      </c>
      <c r="I40" s="32"/>
      <c r="J40" s="16" t="s">
        <v>174</v>
      </c>
      <c r="K40" s="16">
        <f>IFERROR(VLOOKUP(J40,veri!A$1:$H$156,8),"")</f>
        <v>39</v>
      </c>
      <c r="L40" s="16"/>
      <c r="M40" s="16" t="str">
        <f>IFERROR(VLOOKUP(L40,veri!$A$1:$H$156,8),"")</f>
        <v/>
      </c>
      <c r="N40" s="33"/>
      <c r="O40" s="33"/>
      <c r="P40" s="16" t="s">
        <v>134</v>
      </c>
      <c r="Q40" s="16">
        <f>IFERROR(VLOOKUP(P40,veri!$A$1:$H$156,8),"")</f>
        <v>32</v>
      </c>
      <c r="R40" s="16"/>
      <c r="S40" s="16" t="str">
        <f>IFERROR(VLOOKUP(R40,veri!$A$1:$H$156,8),"")</f>
        <v/>
      </c>
      <c r="T40" s="16"/>
      <c r="U40" s="16" t="str">
        <f>IFERROR(VLOOKUP(T40,veri!$A$1:$H$156,8),"")</f>
        <v/>
      </c>
      <c r="V40" s="16" t="s">
        <v>171</v>
      </c>
      <c r="W40" s="16">
        <f>IFERROR(VLOOKUP(V40,veri!$A$1:$H$156,8),"")</f>
        <v>34</v>
      </c>
      <c r="X40" s="16"/>
      <c r="Y40" s="16" t="str">
        <f>IFERROR(VLOOKUP(X40,veri!$A$1:$H$156,8),"")</f>
        <v/>
      </c>
      <c r="Z40" s="16"/>
    </row>
    <row r="41" spans="2:26" x14ac:dyDescent="0.25">
      <c r="B41" s="22"/>
      <c r="C41" s="23"/>
      <c r="D41" s="24"/>
      <c r="E41" s="29"/>
      <c r="F41" s="29">
        <f>SUM(F30:F40)</f>
        <v>289</v>
      </c>
      <c r="G41" s="29"/>
      <c r="H41" s="29">
        <f t="shared" ref="H41:Q41" si="2">SUM(H30:H40)</f>
        <v>205</v>
      </c>
      <c r="I41" s="32"/>
      <c r="J41" s="29"/>
      <c r="K41" s="29">
        <f t="shared" si="2"/>
        <v>291</v>
      </c>
      <c r="L41" s="29"/>
      <c r="M41" s="29">
        <f t="shared" si="2"/>
        <v>193</v>
      </c>
      <c r="N41" s="33"/>
      <c r="O41" s="33"/>
      <c r="P41" s="29"/>
      <c r="Q41" s="29">
        <f t="shared" si="2"/>
        <v>264</v>
      </c>
      <c r="R41" s="29"/>
      <c r="S41" s="29">
        <f t="shared" ref="S41" si="3">SUM(S30:S40)</f>
        <v>124</v>
      </c>
      <c r="T41" s="29"/>
      <c r="U41" s="29">
        <f t="shared" ref="U41" si="4">SUM(U30:U40)</f>
        <v>95</v>
      </c>
      <c r="V41" s="29"/>
      <c r="W41" s="29">
        <f t="shared" ref="W41" si="5">SUM(W30:W40)</f>
        <v>147</v>
      </c>
      <c r="X41" s="29"/>
      <c r="Y41" s="29">
        <f t="shared" ref="Y41" si="6">SUM(Y30:Y40)</f>
        <v>63</v>
      </c>
      <c r="Z41" s="16"/>
    </row>
    <row r="42" spans="2:26" ht="15.75" thickBot="1" x14ac:dyDescent="0.3">
      <c r="B42" s="22"/>
      <c r="C42" s="23"/>
      <c r="D42" s="24"/>
      <c r="E42" s="16"/>
      <c r="F42" s="16"/>
      <c r="G42" s="16"/>
      <c r="H42" s="28"/>
      <c r="I42" s="32"/>
      <c r="J42" s="16"/>
      <c r="K42" s="16"/>
      <c r="L42" s="16"/>
      <c r="M42" s="16"/>
      <c r="N42" s="33"/>
      <c r="O42" s="33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x14ac:dyDescent="0.25">
      <c r="B43" s="46" t="s">
        <v>6</v>
      </c>
      <c r="C43" s="14" t="s">
        <v>16</v>
      </c>
      <c r="D43" s="15" t="s">
        <v>20</v>
      </c>
      <c r="E43" s="16"/>
      <c r="F43" s="16"/>
      <c r="G43" s="16"/>
      <c r="H43" s="28" t="str">
        <f>IFERROR(VLOOKUP(G43,veri!$A$1:$H$156,8),"")</f>
        <v/>
      </c>
      <c r="I43" s="32"/>
      <c r="J43" s="16" t="s">
        <v>114</v>
      </c>
      <c r="K43" s="16">
        <f>IFERROR(VLOOKUP(J43,veri!$A$1:$H$1156,8),"")</f>
        <v>44</v>
      </c>
      <c r="L43" s="16"/>
      <c r="M43" s="16" t="str">
        <f>IFERROR(VLOOKUP(L43,veri!$A$1:$H$156,8),"")</f>
        <v/>
      </c>
      <c r="N43" s="33"/>
      <c r="O43" s="33"/>
      <c r="P43" s="16"/>
      <c r="Q43" s="16" t="str">
        <f>IFERROR(VLOOKUP(P43,veri!$A$1:$H$156,8),"")</f>
        <v/>
      </c>
      <c r="R43" s="16"/>
      <c r="S43" s="16" t="str">
        <f>IFERROR(VLOOKUP(R43,veri!$A$1:$H$156,8),"")</f>
        <v/>
      </c>
      <c r="T43" s="16"/>
      <c r="U43" s="16" t="str">
        <f>IFERROR(VLOOKUP(T43,veri!$A$1:$H$156,8),"")</f>
        <v/>
      </c>
      <c r="V43" s="16"/>
      <c r="W43" s="16" t="str">
        <f>IFERROR(VLOOKUP(V43,veri!$A$1:$H$156,8),"")</f>
        <v/>
      </c>
      <c r="X43" s="16"/>
      <c r="Y43" s="16" t="str">
        <f>IFERROR(VLOOKUP(X43,veri!$A$1:$H$156,8),"")</f>
        <v/>
      </c>
      <c r="Z43" s="16"/>
    </row>
    <row r="44" spans="2:26" x14ac:dyDescent="0.25">
      <c r="B44" s="47"/>
      <c r="C44" s="17" t="s">
        <v>7</v>
      </c>
      <c r="D44" s="18" t="s">
        <v>17</v>
      </c>
      <c r="E44" s="16"/>
      <c r="F44" s="16" t="str">
        <f>IFERROR(VLOOKUP(E44,veri!$A$1:$H$156,8),"")</f>
        <v/>
      </c>
      <c r="G44" s="16" t="s">
        <v>125</v>
      </c>
      <c r="H44" s="28">
        <f>IFERROR(VLOOKUP(G44,veri!$A$1:$H$156,8),"")</f>
        <v>93</v>
      </c>
      <c r="I44" s="32"/>
      <c r="J44" s="16"/>
      <c r="K44" s="16" t="str">
        <f>IFERROR(VLOOKUP(J44,veri!$A$1:$H$1156,8),"")</f>
        <v/>
      </c>
      <c r="L44" s="16" t="s">
        <v>105</v>
      </c>
      <c r="M44" s="16">
        <f>IFERROR(VLOOKUP(L44,veri!$A$1:$H$156,8),"")</f>
        <v>102</v>
      </c>
      <c r="N44" s="33"/>
      <c r="O44" s="33"/>
      <c r="P44" s="16" t="s">
        <v>115</v>
      </c>
      <c r="Q44" s="16">
        <f>IFERROR(VLOOKUP(P44,veri!$A$1:$H$156,8),"")</f>
        <v>96</v>
      </c>
      <c r="R44" s="16" t="s">
        <v>29</v>
      </c>
      <c r="S44" s="16">
        <v>34</v>
      </c>
      <c r="T44" s="16"/>
      <c r="U44" s="16" t="str">
        <f>IFERROR(VLOOKUP(T44,veri!$A$1:$H$156,8),"")</f>
        <v/>
      </c>
      <c r="V44" s="16"/>
      <c r="W44" s="16" t="str">
        <f>IFERROR(VLOOKUP(V44,veri!$A$1:$H$156,8),"")</f>
        <v/>
      </c>
      <c r="X44" s="16"/>
      <c r="Y44" s="16" t="str">
        <f>IFERROR(VLOOKUP(X44,veri!$A$1:$H$156,8),"")</f>
        <v/>
      </c>
      <c r="Z44" s="16"/>
    </row>
    <row r="45" spans="2:26" x14ac:dyDescent="0.25">
      <c r="B45" s="47"/>
      <c r="C45" s="17" t="s">
        <v>8</v>
      </c>
      <c r="D45" s="18" t="s">
        <v>21</v>
      </c>
      <c r="E45" s="16"/>
      <c r="F45" s="16" t="str">
        <f>IFERROR(VLOOKUP(E45,veri!$A$1:$H$156,8),"")</f>
        <v/>
      </c>
      <c r="G45" s="16"/>
      <c r="H45" s="28" t="str">
        <f>IFERROR(VLOOKUP(G45,veri!$A$1:$H$156,8),"")</f>
        <v/>
      </c>
      <c r="I45" s="32"/>
      <c r="J45" s="16" t="s">
        <v>116</v>
      </c>
      <c r="K45" s="16">
        <f>IFERROR(VLOOKUP(J45,veri!$A$1:$H$1156,8),"")</f>
        <v>60</v>
      </c>
      <c r="L45" s="16"/>
      <c r="M45" s="16" t="str">
        <f>IFERROR(VLOOKUP(L45,veri!$A$1:$H$156,8),"")</f>
        <v/>
      </c>
      <c r="N45" s="33"/>
      <c r="O45" s="33"/>
      <c r="P45" s="16"/>
      <c r="Q45" s="16" t="str">
        <f>IFERROR(VLOOKUP(P45,veri!$A$1:$H$156,8),"")</f>
        <v/>
      </c>
      <c r="R45" s="16"/>
      <c r="S45" s="16" t="str">
        <f>IFERROR(VLOOKUP(R45,veri!$A$1:$H$156,8),"")</f>
        <v/>
      </c>
      <c r="T45" s="16"/>
      <c r="U45" s="16" t="str">
        <f>IFERROR(VLOOKUP(T45,veri!$A$1:$H$156,8),"")</f>
        <v/>
      </c>
      <c r="V45" s="16"/>
      <c r="W45" s="16" t="str">
        <f>IFERROR(VLOOKUP(V45,veri!$A$1:$H$156,8),"")</f>
        <v/>
      </c>
      <c r="X45" s="16"/>
      <c r="Y45" s="16" t="str">
        <f>IFERROR(VLOOKUP(X45,veri!$A$1:$H$156,8),"")</f>
        <v/>
      </c>
      <c r="Z45" s="16"/>
    </row>
    <row r="46" spans="2:26" x14ac:dyDescent="0.25">
      <c r="B46" s="47"/>
      <c r="C46" s="17" t="s">
        <v>9</v>
      </c>
      <c r="D46" s="18" t="s">
        <v>18</v>
      </c>
      <c r="E46" s="16"/>
      <c r="F46" s="16" t="str">
        <f>IFERROR(VLOOKUP(E46,veri!$A$1:$H$156,8),"")</f>
        <v/>
      </c>
      <c r="G46" s="16"/>
      <c r="H46" s="28" t="str">
        <f>IFERROR(VLOOKUP(G46,veri!$A$1:$H$156,8),"")</f>
        <v/>
      </c>
      <c r="I46" s="32"/>
      <c r="J46" s="16"/>
      <c r="K46" s="16" t="str">
        <f>IFERROR(VLOOKUP(J46,veri!$A$1:$H$1156,8),"")</f>
        <v/>
      </c>
      <c r="L46" s="16"/>
      <c r="M46" s="16" t="str">
        <f>IFERROR(VLOOKUP(L46,veri!$A$1:$H$156,8),"")</f>
        <v/>
      </c>
      <c r="N46" s="33"/>
      <c r="O46" s="33"/>
      <c r="P46" s="16"/>
      <c r="Q46" s="16" t="str">
        <f>IFERROR(VLOOKUP(P46,veri!$A$1:$H$156,8),"")</f>
        <v/>
      </c>
      <c r="R46" s="16"/>
      <c r="S46" s="16" t="str">
        <f>IFERROR(VLOOKUP(R46,veri!$A$1:$H$156,8),"")</f>
        <v/>
      </c>
      <c r="T46" s="16"/>
      <c r="U46" s="16" t="str">
        <f>IFERROR(VLOOKUP(T46,veri!$A$1:$H$156,8),"")</f>
        <v/>
      </c>
      <c r="V46" s="16"/>
      <c r="W46" s="16" t="str">
        <f>IFERROR(VLOOKUP(V46,veri!$A$1:$H$156,8),"")</f>
        <v/>
      </c>
      <c r="X46" s="16"/>
      <c r="Y46" s="16" t="str">
        <f>IFERROR(VLOOKUP(X46,veri!$A$1:$H$156,8),"")</f>
        <v/>
      </c>
      <c r="Z46" s="16"/>
    </row>
    <row r="47" spans="2:26" x14ac:dyDescent="0.25">
      <c r="B47" s="47"/>
      <c r="C47" s="17" t="s">
        <v>10</v>
      </c>
      <c r="D47" s="18" t="s">
        <v>22</v>
      </c>
      <c r="E47" s="16"/>
      <c r="F47" s="16" t="str">
        <f>IFERROR(VLOOKUP(E47,veri!$A$1:$H$156,8),"")</f>
        <v/>
      </c>
      <c r="G47" s="16" t="s">
        <v>108</v>
      </c>
      <c r="H47" s="28">
        <f>IFERROR(VLOOKUP(G47,veri!$A$1:$H$156,8),"")</f>
        <v>49</v>
      </c>
      <c r="I47" s="32"/>
      <c r="J47" s="16"/>
      <c r="K47" s="16" t="str">
        <f>IFERROR(VLOOKUP(J47,veri!$A$1:$H$1156,8),"")</f>
        <v/>
      </c>
      <c r="L47" s="16"/>
      <c r="M47" s="16" t="str">
        <f>IFERROR(VLOOKUP(L47,veri!$A$1:$H$156,8),"")</f>
        <v/>
      </c>
      <c r="N47" s="33"/>
      <c r="O47" s="33"/>
      <c r="P47" s="16" t="s">
        <v>173</v>
      </c>
      <c r="Q47" s="16">
        <f>IFERROR(VLOOKUP(P47,veri!$A$1:$H$156,8),"")</f>
        <v>45</v>
      </c>
      <c r="R47" s="16"/>
      <c r="S47" s="16" t="str">
        <f>IFERROR(VLOOKUP(R47,veri!$A$1:$H$156,8),"")</f>
        <v/>
      </c>
      <c r="T47" s="16" t="s">
        <v>246</v>
      </c>
      <c r="U47" s="16">
        <f>IFERROR(VLOOKUP(T47,veri!$A$1:$H$156,8),"")</f>
        <v>49</v>
      </c>
      <c r="V47" s="16"/>
      <c r="W47" s="16" t="str">
        <f>IFERROR(VLOOKUP(V47,veri!$A$1:$H$156,8),"")</f>
        <v/>
      </c>
      <c r="X47" s="16" t="s">
        <v>139</v>
      </c>
      <c r="Y47" s="16">
        <f>IFERROR(VLOOKUP(X47,veri!$A$1:$H$156,8),"")</f>
        <v>43</v>
      </c>
      <c r="Z47" s="16"/>
    </row>
    <row r="48" spans="2:26" x14ac:dyDescent="0.25">
      <c r="B48" s="47"/>
      <c r="C48" s="17" t="s">
        <v>11</v>
      </c>
      <c r="D48" s="18" t="s">
        <v>23</v>
      </c>
      <c r="E48" s="16"/>
      <c r="F48" s="16" t="str">
        <f>IFERROR(VLOOKUP(E48,veri!$A$1:$H$156,8),"")</f>
        <v/>
      </c>
      <c r="G48" s="16"/>
      <c r="H48" s="28" t="str">
        <f>IFERROR(VLOOKUP(G48,veri!$A$1:$H$156,8),"")</f>
        <v/>
      </c>
      <c r="I48" s="32"/>
      <c r="J48" s="16"/>
      <c r="K48" s="16" t="str">
        <f>IFERROR(VLOOKUP(J48,veri!$A$1:$H$1156,8),"")</f>
        <v/>
      </c>
      <c r="L48" s="16"/>
      <c r="M48" s="16" t="str">
        <f>IFERROR(VLOOKUP(L48,veri!$A$1:$H$156,8),"")</f>
        <v/>
      </c>
      <c r="N48" s="33"/>
      <c r="O48" s="33"/>
      <c r="P48" s="16"/>
      <c r="Q48" s="16" t="str">
        <f>IFERROR(VLOOKUP(P48,veri!$A$1:$H$156,8),"")</f>
        <v/>
      </c>
      <c r="R48" s="16"/>
      <c r="S48" s="16" t="str">
        <f>IFERROR(VLOOKUP(R48,veri!$A$1:$H$156,8),"")</f>
        <v/>
      </c>
      <c r="T48" s="16"/>
      <c r="U48" s="16" t="str">
        <f>IFERROR(VLOOKUP(T48,veri!$A$1:$H$156,8),"")</f>
        <v/>
      </c>
      <c r="V48" s="16"/>
      <c r="W48" s="16" t="str">
        <f>IFERROR(VLOOKUP(V48,veri!$A$1:$H$156,8),"")</f>
        <v/>
      </c>
      <c r="X48" s="16"/>
      <c r="Y48" s="16" t="str">
        <f>IFERROR(VLOOKUP(X48,veri!$A$1:$H$156,8),"")</f>
        <v/>
      </c>
      <c r="Z48" s="16"/>
    </row>
    <row r="49" spans="2:26" x14ac:dyDescent="0.25">
      <c r="B49" s="47"/>
      <c r="C49" s="17" t="s">
        <v>12</v>
      </c>
      <c r="D49" s="19" t="s">
        <v>19</v>
      </c>
      <c r="E49" s="16"/>
      <c r="F49" s="16" t="str">
        <f>IFERROR(VLOOKUP(E49,veri!$A$1:$H$156,8),"")</f>
        <v/>
      </c>
      <c r="G49" s="16"/>
      <c r="H49" s="28" t="str">
        <f>IFERROR(VLOOKUP(G49,veri!$A$1:$H$156,8),"")</f>
        <v/>
      </c>
      <c r="I49" s="32"/>
      <c r="J49" s="16" t="s">
        <v>247</v>
      </c>
      <c r="K49" s="16">
        <f>IFERROR(VLOOKUP(J49,veri!$A$1:$H$1156,8),"")</f>
        <v>41</v>
      </c>
      <c r="L49" s="16"/>
      <c r="M49" s="16" t="str">
        <f>IFERROR(VLOOKUP(L49,veri!$A$1:$H$156,8),"")</f>
        <v/>
      </c>
      <c r="N49" s="33"/>
      <c r="O49" s="33"/>
      <c r="P49" s="16"/>
      <c r="Q49" s="16" t="str">
        <f>IFERROR(VLOOKUP(P49,veri!$A$1:$H$156,8),"")</f>
        <v/>
      </c>
      <c r="R49" s="16"/>
      <c r="S49" s="16" t="str">
        <f>IFERROR(VLOOKUP(R49,veri!$A$1:$H$156,8),"")</f>
        <v/>
      </c>
      <c r="T49" s="16" t="s">
        <v>103</v>
      </c>
      <c r="U49" s="16">
        <f>IFERROR(VLOOKUP(T49,veri!$A$1:$H$156,8),"")</f>
        <v>65</v>
      </c>
      <c r="V49" s="16"/>
      <c r="W49" s="16" t="str">
        <f>IFERROR(VLOOKUP(V49,veri!$A$1:$H$156,8),"")</f>
        <v/>
      </c>
      <c r="X49" s="16"/>
      <c r="Y49" s="16" t="str">
        <f>IFERROR(VLOOKUP(X49,veri!$A$1:$H$156,8),"")</f>
        <v/>
      </c>
      <c r="Z49" s="16"/>
    </row>
    <row r="50" spans="2:26" x14ac:dyDescent="0.25">
      <c r="B50" s="47"/>
      <c r="C50" s="17" t="s">
        <v>13</v>
      </c>
      <c r="D50" s="19" t="s">
        <v>24</v>
      </c>
      <c r="E50" s="16"/>
      <c r="F50" s="16" t="str">
        <f>IFERROR(VLOOKUP(E50,veri!$A$1:$H$156,8),"")</f>
        <v/>
      </c>
      <c r="G50" s="16"/>
      <c r="H50" s="28" t="str">
        <f>IFERROR(VLOOKUP(G50,veri!$A$1:$H$156,8),"")</f>
        <v/>
      </c>
      <c r="I50" s="32"/>
      <c r="J50" s="16"/>
      <c r="K50" s="16" t="str">
        <f>IFERROR(VLOOKUP(J50,veri!$A$1:$H$1156,8),"")</f>
        <v/>
      </c>
      <c r="L50" s="16"/>
      <c r="M50" s="16" t="str">
        <f>IFERROR(VLOOKUP(L50,veri!$A$1:$H$156,8),"")</f>
        <v/>
      </c>
      <c r="N50" s="33"/>
      <c r="O50" s="33"/>
      <c r="P50" s="16"/>
      <c r="Q50" s="16" t="str">
        <f>IFERROR(VLOOKUP(P50,veri!$A$1:$H$156,8),"")</f>
        <v/>
      </c>
      <c r="R50" s="16"/>
      <c r="S50" s="16" t="str">
        <f>IFERROR(VLOOKUP(R50,veri!$A$1:$H$156,8),"")</f>
        <v/>
      </c>
      <c r="T50" s="16"/>
      <c r="U50" s="16" t="str">
        <f>IFERROR(VLOOKUP(T50,veri!$A$1:$H$156,8),"")</f>
        <v/>
      </c>
      <c r="V50" s="16"/>
      <c r="W50" s="16" t="str">
        <f>IFERROR(VLOOKUP(V50,veri!$A$1:$H$156,8),"")</f>
        <v/>
      </c>
      <c r="X50" s="16"/>
      <c r="Y50" s="16" t="str">
        <f>IFERROR(VLOOKUP(X50,veri!$A$1:$H$156,8),"")</f>
        <v/>
      </c>
      <c r="Z50" s="16"/>
    </row>
    <row r="51" spans="2:26" x14ac:dyDescent="0.25">
      <c r="B51" s="47"/>
      <c r="C51" s="17" t="s">
        <v>0</v>
      </c>
      <c r="D51" s="19" t="s">
        <v>25</v>
      </c>
      <c r="E51" s="16"/>
      <c r="F51" s="16" t="str">
        <f>IFERROR(VLOOKUP(E51,veri!$A$1:$H$156,8),"")</f>
        <v/>
      </c>
      <c r="G51" s="16" t="s">
        <v>132</v>
      </c>
      <c r="H51" s="28">
        <f>IFERROR(VLOOKUP(G51,veri!$A$1:$H$156,8),"")</f>
        <v>16</v>
      </c>
      <c r="I51" s="32"/>
      <c r="J51" s="16" t="s">
        <v>143</v>
      </c>
      <c r="K51" s="16">
        <f>IFERROR(VLOOKUP(J51,veri!$A$1:$H$1156,8),"")</f>
        <v>16</v>
      </c>
      <c r="L51" s="16" t="s">
        <v>162</v>
      </c>
      <c r="M51" s="16">
        <f>IFERROR(VLOOKUP(L51,veri!$A$1:$H$156,8),"")</f>
        <v>16</v>
      </c>
      <c r="N51" s="33"/>
      <c r="O51" s="33"/>
      <c r="P51" s="16" t="s">
        <v>121</v>
      </c>
      <c r="Q51" s="16">
        <f>IFERROR(VLOOKUP(P51,veri!$A$1:$H$156,8),"")</f>
        <v>17</v>
      </c>
      <c r="R51" s="16"/>
      <c r="S51" s="16" t="str">
        <f>IFERROR(VLOOKUP(R51,veri!$A$1:$H$156,8),"")</f>
        <v/>
      </c>
      <c r="T51" s="16" t="s">
        <v>249</v>
      </c>
      <c r="U51" s="16">
        <f>IFERROR(VLOOKUP(T51,veri!$A$1:$H$156,8),"")</f>
        <v>17</v>
      </c>
      <c r="V51" s="16"/>
      <c r="W51" s="16" t="str">
        <f>IFERROR(VLOOKUP(V51,veri!$A$1:$H$156,8),"")</f>
        <v/>
      </c>
      <c r="X51" s="16" t="s">
        <v>153</v>
      </c>
      <c r="Y51" s="16">
        <f>IFERROR(VLOOKUP(X51,veri!$A$1:$H$156,8),"")</f>
        <v>16</v>
      </c>
      <c r="Z51" s="16"/>
    </row>
    <row r="52" spans="2:26" x14ac:dyDescent="0.25">
      <c r="B52" s="47"/>
      <c r="C52" s="17" t="s">
        <v>14</v>
      </c>
      <c r="D52" s="19" t="s">
        <v>26</v>
      </c>
      <c r="E52" s="16"/>
      <c r="F52" s="16" t="str">
        <f>IFERROR(VLOOKUP(E52,veri!$A$1:$H$156,8),"")</f>
        <v/>
      </c>
      <c r="G52" s="16"/>
      <c r="H52" s="28" t="str">
        <f>IFERROR(VLOOKUP(G52,veri!$A$1:$H$156,8),"")</f>
        <v/>
      </c>
      <c r="I52" s="32"/>
      <c r="J52" s="16"/>
      <c r="K52" s="16" t="str">
        <f>IFERROR(VLOOKUP(J52,veri!$A$1:$H$1156,8),"")</f>
        <v/>
      </c>
      <c r="L52" s="16"/>
      <c r="M52" s="16" t="str">
        <f>IFERROR(VLOOKUP(L52,veri!$A$1:$H$156,8),"")</f>
        <v/>
      </c>
      <c r="N52" s="33"/>
      <c r="O52" s="33"/>
      <c r="P52" s="16"/>
      <c r="Q52" s="16" t="str">
        <f>IFERROR(VLOOKUP(P52,veri!$A$1:$H$156,8),"")</f>
        <v/>
      </c>
      <c r="R52" s="16"/>
      <c r="S52" s="16" t="str">
        <f>IFERROR(VLOOKUP(R52,veri!$A$1:$H$156,8),"")</f>
        <v/>
      </c>
      <c r="T52" s="16"/>
      <c r="U52" s="16" t="str">
        <f>IFERROR(VLOOKUP(T52,veri!$A$1:$H$156,8),"")</f>
        <v/>
      </c>
      <c r="V52" s="16"/>
      <c r="W52" s="16" t="str">
        <f>IFERROR(VLOOKUP(V52,veri!$A$1:$H$156,8),"")</f>
        <v/>
      </c>
      <c r="X52" s="16"/>
      <c r="Y52" s="16" t="str">
        <f>IFERROR(VLOOKUP(X52,veri!$A$1:$H$156,8),"")</f>
        <v/>
      </c>
      <c r="Z52" s="16"/>
    </row>
    <row r="53" spans="2:26" ht="15.75" thickBot="1" x14ac:dyDescent="0.3">
      <c r="B53" s="48"/>
      <c r="C53" s="20" t="s">
        <v>15</v>
      </c>
      <c r="D53" s="21" t="s">
        <v>27</v>
      </c>
      <c r="E53" s="16"/>
      <c r="F53" s="16" t="str">
        <f>IFERROR(VLOOKUP(E53,veri!$A$1:$H$156,8),"")</f>
        <v/>
      </c>
      <c r="G53" s="16" t="s">
        <v>113</v>
      </c>
      <c r="H53" s="28">
        <f>IFERROR(VLOOKUP(G53,veri!$A$1:$H$156,8),"")</f>
        <v>26</v>
      </c>
      <c r="I53" s="32"/>
      <c r="J53" s="16"/>
      <c r="K53" s="16" t="str">
        <f>IFERROR(VLOOKUP(J53,veri!$A$1:$H$1156,8),"")</f>
        <v/>
      </c>
      <c r="L53" s="16" t="s">
        <v>155</v>
      </c>
      <c r="M53" s="16">
        <f>IFERROR(VLOOKUP(L53,veri!$A$1:$H$156,8),"")</f>
        <v>40</v>
      </c>
      <c r="N53" s="33"/>
      <c r="O53" s="33"/>
      <c r="P53" s="16"/>
      <c r="Q53" s="16" t="str">
        <f>IFERROR(VLOOKUP(P53,veri!$A$1:$H$156,8),"")</f>
        <v/>
      </c>
      <c r="R53" s="16" t="s">
        <v>145</v>
      </c>
      <c r="S53" s="16">
        <f>IFERROR(VLOOKUP(R53,veri!$A$1:$H$156,8),"")</f>
        <v>39</v>
      </c>
      <c r="T53" s="16" t="s">
        <v>164</v>
      </c>
      <c r="U53" s="16">
        <f>IFERROR(VLOOKUP(T53,veri!$A$1:$H$156,8),"")</f>
        <v>35</v>
      </c>
      <c r="V53" s="16"/>
      <c r="W53" s="16" t="str">
        <f>IFERROR(VLOOKUP(V53,veri!$A$1:$H$156,8),"")</f>
        <v/>
      </c>
      <c r="X53" s="16"/>
      <c r="Y53" s="16" t="str">
        <f>IFERROR(VLOOKUP(X53,veri!$A$1:$H$156,8),"")</f>
        <v/>
      </c>
      <c r="Z53" s="16"/>
    </row>
    <row r="54" spans="2:26" x14ac:dyDescent="0.25">
      <c r="B54" s="16"/>
      <c r="C54" s="16"/>
      <c r="D54" s="16"/>
      <c r="E54" s="29"/>
      <c r="F54" s="29">
        <f>SUM(F43:F53)</f>
        <v>0</v>
      </c>
      <c r="G54" s="29"/>
      <c r="H54" s="29">
        <f t="shared" ref="H54:Y54" si="7">SUM(H43:H53)</f>
        <v>184</v>
      </c>
      <c r="I54" s="32"/>
      <c r="J54" s="29"/>
      <c r="K54" s="29">
        <f t="shared" si="7"/>
        <v>161</v>
      </c>
      <c r="L54" s="29"/>
      <c r="M54" s="29">
        <f t="shared" si="7"/>
        <v>158</v>
      </c>
      <c r="N54" s="33"/>
      <c r="O54" s="33"/>
      <c r="P54" s="29"/>
      <c r="Q54" s="29">
        <f t="shared" si="7"/>
        <v>158</v>
      </c>
      <c r="R54" s="29"/>
      <c r="S54" s="29">
        <f t="shared" si="7"/>
        <v>73</v>
      </c>
      <c r="T54" s="29"/>
      <c r="U54" s="29">
        <f t="shared" si="7"/>
        <v>166</v>
      </c>
      <c r="V54" s="29"/>
      <c r="W54" s="29">
        <f t="shared" si="7"/>
        <v>0</v>
      </c>
      <c r="X54" s="29"/>
      <c r="Y54" s="29">
        <f t="shared" si="7"/>
        <v>59</v>
      </c>
      <c r="Z54" s="16"/>
    </row>
  </sheetData>
  <mergeCells count="4">
    <mergeCell ref="B4:B14"/>
    <mergeCell ref="B17:B27"/>
    <mergeCell ref="B30:B40"/>
    <mergeCell ref="B43:B53"/>
  </mergeCells>
  <conditionalFormatting sqref="E2:X3 D4:D42">
    <cfRule type="cellIs" dxfId="58" priority="1" operator="equal">
      <formula>"Halkla İlş."</formula>
    </cfRule>
    <cfRule type="cellIs" dxfId="57" priority="2" operator="equal">
      <formula>"Seracılık"</formula>
    </cfRule>
    <cfRule type="cellIs" dxfId="56" priority="3" operator="equal">
      <formula>"S"</formula>
    </cfRule>
    <cfRule type="cellIs" dxfId="55" priority="4" operator="equal">
      <formula>"Seracılık"</formula>
    </cfRule>
    <cfRule type="cellIs" dxfId="54" priority="5" operator="equal">
      <formula>"Çocuk Gelişim"</formula>
    </cfRule>
    <cfRule type="cellIs" dxfId="53" priority="6" operator="equal">
      <formula>"Muhasebe"</formula>
    </cfRule>
  </conditionalFormatting>
  <conditionalFormatting sqref="B4 B17 B30 B43 B2:D3">
    <cfRule type="cellIs" dxfId="52" priority="13" operator="equal">
      <formula>"Halkla İlş."</formula>
    </cfRule>
    <cfRule type="cellIs" dxfId="51" priority="14" operator="equal">
      <formula>"Seracılık"</formula>
    </cfRule>
    <cfRule type="cellIs" dxfId="50" priority="15" operator="equal">
      <formula>"S"</formula>
    </cfRule>
    <cfRule type="cellIs" dxfId="49" priority="16" operator="equal">
      <formula>"Seracılık"</formula>
    </cfRule>
    <cfRule type="cellIs" dxfId="48" priority="17" operator="equal">
      <formula>"Çocuk Gelişim"</formula>
    </cfRule>
    <cfRule type="cellIs" dxfId="47" priority="18" operator="equal">
      <formula>"Muhasebe"</formula>
    </cfRule>
  </conditionalFormatting>
  <conditionalFormatting sqref="D43:D53">
    <cfRule type="cellIs" dxfId="46" priority="7" operator="equal">
      <formula>"Halkla İlş."</formula>
    </cfRule>
    <cfRule type="cellIs" dxfId="45" priority="8" operator="equal">
      <formula>"Seracılık"</formula>
    </cfRule>
    <cfRule type="cellIs" dxfId="44" priority="9" operator="equal">
      <formula>"S"</formula>
    </cfRule>
    <cfRule type="cellIs" dxfId="43" priority="10" operator="equal">
      <formula>"Seracılık"</formula>
    </cfRule>
    <cfRule type="cellIs" dxfId="42" priority="11" operator="equal">
      <formula>"Çocuk Gelişim"</formula>
    </cfRule>
    <cfRule type="cellIs" dxfId="41" priority="12" operator="equal">
      <formula>"Muhasebe"</formula>
    </cfRule>
  </conditionalFormatting>
  <pageMargins left="0.7" right="0.7" top="0.75" bottom="0.75" header="0.3" footer="0.3"/>
  <pageSetup paperSize="9" scale="43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veri!$J$1:$J$15</xm:f>
          </x14:formula1>
          <xm:sqref>X17 X30 X43 E4 E43 E30 E17 G17 G4 G43 G30 I30:J30 I17:J17 I4:J4 I43:J43 L43 L30 L17 L4 N4:P4 N43:P43 N30:P30 N17:P17 R17 R4 R43 R30 T30 T17 T4 T43 V43 V30 V17 V4 X4</xm:sqref>
        </x14:dataValidation>
        <x14:dataValidation type="list" allowBlank="1" showInputMessage="1" showErrorMessage="1">
          <x14:formula1>
            <xm:f>veri!$K$1:$K$15</xm:f>
          </x14:formula1>
          <xm:sqref>X18 X31 X44 E5 E44 E31 E18 G18 G5 G44 G31 I31:J31 I18:J18 I5:J5 I44:J44 L44 L31 L18 L5 N5:P5 N44:P44 N31:P31 N18:P18 R18 R5 R44 R31 T31 T18 T5 T44 V44 V31 V18 V5 X5</xm:sqref>
        </x14:dataValidation>
        <x14:dataValidation type="list" allowBlank="1" showInputMessage="1" showErrorMessage="1">
          <x14:formula1>
            <xm:f>veri!$L$1:$L$18</xm:f>
          </x14:formula1>
          <xm:sqref>X19 X32 X45 E6 E45 E32 E19 G19 G6 G45 G32 I32:J32 I19:J19 I6:J6 I45:J45 L45 L32 L19 L6 N6:P6 N45:P45 N32:P32 N19:P19 R19 R6 R45 R32 T32 T19 T6 T45 V45 V32 V19 V6 X6</xm:sqref>
        </x14:dataValidation>
        <x14:dataValidation type="list" allowBlank="1" showInputMessage="1" showErrorMessage="1">
          <x14:formula1>
            <xm:f>veri!$M$1:$M$16</xm:f>
          </x14:formula1>
          <xm:sqref>X20 X33 X46 E7 E46 E33 E20 G20 G7 G46 G33 I33:J33 I20:J20 I7:J7 I46:J46 L46 L33 L20 L7 N7:P7 N46:P46 N33:P33 N20:P20 R20 R7 R46 R33 T33 T20 T7 T46 V46 V33 V20 V7 X7</xm:sqref>
        </x14:dataValidation>
        <x14:dataValidation type="list" allowBlank="1" showInputMessage="1" showErrorMessage="1">
          <x14:formula1>
            <xm:f>veri!$N$1:$N$17</xm:f>
          </x14:formula1>
          <xm:sqref>X21 X34 X47 E8 E47 E34 E21 G21 G8 G47 G34 I34:J34 I21:J21 I8:J8 I47:J47 L47 L34 L21 L8 N8:P8 N47:P47 N34:P34 N21:P21 R21 R8 R47 R34 T34 T21 T8 T47 V47 V34 V21 V8 X8</xm:sqref>
        </x14:dataValidation>
        <x14:dataValidation type="list" allowBlank="1" showInputMessage="1" showErrorMessage="1">
          <x14:formula1>
            <xm:f>veri!$O$1:$O$18</xm:f>
          </x14:formula1>
          <xm:sqref>X22 X35 X48 E9 E48 E35 E22 G22 G9 G48 G35 I35:J35 I22:J22 I9:J9 I48:J48 L48 L35 L22 L9 N9:P9 N48:P48 N35:P35 N22:P22 R22 R9 R48 R35 T35 T22 T9 T48 V48 V35 V22 V9 X9</xm:sqref>
        </x14:dataValidation>
        <x14:dataValidation type="list" allowBlank="1" showInputMessage="1" showErrorMessage="1">
          <x14:formula1>
            <xm:f>veri!$P$1:$P$17</xm:f>
          </x14:formula1>
          <xm:sqref>X23 X36 X49 E10 E49 E36 E23 G23 G10 G49 G36 I36:J36 I23:J23 I10:J10 I49:J49 L49 L36 L23 L10 N10:P10 N49:P49 N36:P36 N23:P23 R23 R10 R49 R36 T36 T23 T10 T49 V49 V36 V23 V10 X10</xm:sqref>
        </x14:dataValidation>
        <x14:dataValidation type="list" allowBlank="1" showInputMessage="1" showErrorMessage="1">
          <x14:formula1>
            <xm:f>veri!$Q$1:$Q$15</xm:f>
          </x14:formula1>
          <xm:sqref>X24 X37 X50 E11 E50 E37 E24 G24 G11 G50 G37 I37:J37 I24:J24 I11:J11 I50:J50 L50 L37 L24 L11 N11:P11 N50:P50 N37:P37 N24:P24 R24 R11 R50 R37 T37 T24 T11 T50 V50 V37 V24 V11 X11</xm:sqref>
        </x14:dataValidation>
        <x14:dataValidation type="list" allowBlank="1" showInputMessage="1" showErrorMessage="1">
          <x14:formula1>
            <xm:f>veri!$R$1:$R$15</xm:f>
          </x14:formula1>
          <xm:sqref>X25 X38 X51 E12 E51 E38 E25 G25 G12 G51 G38 I38:J38 I25:J25 I12:J12 I51:J51 L51 L38 L25 L12 N12:P12 N51:P51 N38:P38 N25:P25 R25 R12 R51 R38 T38 T25 T12 T51 V51 V38 V25 V12 X12</xm:sqref>
        </x14:dataValidation>
        <x14:dataValidation type="list" allowBlank="1" showInputMessage="1" showErrorMessage="1">
          <x14:formula1>
            <xm:f>veri!$S$1:$S$15</xm:f>
          </x14:formula1>
          <xm:sqref>X26 X39 X52 E13 E52 E39 E26 G26 G13 G52 G39 I39:J39 I26:J26 I13:J13 I52:J52 L52 L39 L26 L13 N13:P13 N52:P52 N39:P39 N26:P26 R26 R13 R52 R39 T39 T26 T13 T52 V52 V39 V26 V13 X13</xm:sqref>
        </x14:dataValidation>
        <x14:dataValidation type="list" allowBlank="1" showInputMessage="1" showErrorMessage="1">
          <x14:formula1>
            <xm:f>veri!$T$1:$T$17</xm:f>
          </x14:formula1>
          <xm:sqref>E27 R42 X53 E14:E16 E53 E40:E42 G27 I27:J27 I16:J16 G53 I42:J42 L42 L27 L16 I53:J53 L53 N42:P42 N27:P27 N16:P16 R16 N53:P53 X27 R27 T27 T16 R53 T42 V42 V27 V16 T53 V53 G42 G16 X16 X14 V14 T14 R14 N14:P14 L14 I14:J14 G14 N40:P40 L40 I40:J40 G40 V40 T40 R40 X40 X42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Normal="100" workbookViewId="0"/>
  </sheetViews>
  <sheetFormatPr defaultRowHeight="15" x14ac:dyDescent="0.25"/>
  <cols>
    <col min="1" max="1" width="40.42578125" bestFit="1" customWidth="1"/>
    <col min="2" max="2" width="20.42578125" bestFit="1" customWidth="1"/>
    <col min="3" max="3" width="35.140625" customWidth="1"/>
    <col min="4" max="4" width="25.42578125" style="5" bestFit="1" customWidth="1"/>
    <col min="5" max="5" width="12" customWidth="1"/>
    <col min="6" max="6" width="12" style="5" bestFit="1" customWidth="1"/>
    <col min="7" max="7" width="21.85546875" hidden="1" customWidth="1"/>
    <col min="8" max="8" width="39.5703125" hidden="1" customWidth="1"/>
    <col min="9" max="9" width="36.28515625" hidden="1" customWidth="1"/>
    <col min="10" max="10" width="38.28515625" hidden="1" customWidth="1"/>
    <col min="11" max="11" width="52.140625" hidden="1" customWidth="1"/>
    <col min="12" max="12" width="39.140625" hidden="1" customWidth="1"/>
    <col min="13" max="13" width="40.28515625" hidden="1" customWidth="1"/>
    <col min="14" max="14" width="39.140625" hidden="1" customWidth="1"/>
    <col min="15" max="15" width="40.42578125" hidden="1" customWidth="1"/>
    <col min="16" max="16" width="39.5703125" hidden="1" customWidth="1"/>
    <col min="17" max="17" width="37" hidden="1" customWidth="1"/>
    <col min="18" max="18" width="50.42578125" hidden="1" customWidth="1"/>
    <col min="21" max="21" width="52.7109375" hidden="1" customWidth="1"/>
  </cols>
  <sheetData>
    <row r="1" spans="1:21" ht="33" customHeight="1" x14ac:dyDescent="0.25">
      <c r="A1" s="26" t="s">
        <v>251</v>
      </c>
      <c r="B1" s="26" t="s">
        <v>176</v>
      </c>
      <c r="C1" s="26" t="s">
        <v>177</v>
      </c>
      <c r="D1" s="37" t="s">
        <v>178</v>
      </c>
      <c r="E1" s="26" t="s">
        <v>179</v>
      </c>
      <c r="F1" s="37" t="s">
        <v>184</v>
      </c>
      <c r="H1" s="27" t="s">
        <v>16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0</v>
      </c>
      <c r="Q1" s="27" t="s">
        <v>14</v>
      </c>
      <c r="R1" s="27" t="s">
        <v>15</v>
      </c>
      <c r="U1" s="26" t="s">
        <v>185</v>
      </c>
    </row>
    <row r="2" spans="1:21" x14ac:dyDescent="0.25">
      <c r="A2" s="35" t="str">
        <f>veri!A104</f>
        <v>PSB102 Süs Bitkileri Çoğaltma Teknikleri</v>
      </c>
      <c r="B2" s="35" t="str">
        <f>veri!B104</f>
        <v>Peyzaj ve Süs Bitkileri</v>
      </c>
      <c r="C2" s="35" t="str">
        <f>veri!C104</f>
        <v>Dr. Öğr. Üyesi Mehmet TÜTÜNCÜ</v>
      </c>
      <c r="D2" s="7">
        <f>veri!D104</f>
        <v>44725</v>
      </c>
      <c r="E2" s="35" t="str">
        <f>veri!E104</f>
        <v>10:45 - 12:00</v>
      </c>
      <c r="F2" s="7" t="str">
        <f>veri!F104</f>
        <v>D5</v>
      </c>
      <c r="O2" s="7"/>
      <c r="P2" s="5"/>
      <c r="Q2" s="5"/>
      <c r="R2" s="8"/>
      <c r="S2" s="9"/>
    </row>
    <row r="3" spans="1:21" x14ac:dyDescent="0.25">
      <c r="A3" s="35" t="str">
        <f>veri!A105</f>
        <v>PSB108 Örtüaltı Sistemleri</v>
      </c>
      <c r="B3" s="35" t="str">
        <f>veri!B105</f>
        <v>Peyzaj ve Süs Bitkileri</v>
      </c>
      <c r="C3" s="35" t="str">
        <f>veri!C105</f>
        <v>Dr. Öğr. Üyesi FİKRET ÖZKARAMAN</v>
      </c>
      <c r="D3" s="7">
        <f>veri!D105</f>
        <v>44734</v>
      </c>
      <c r="E3" s="35" t="str">
        <f>veri!E105</f>
        <v>10:45 - 12:00</v>
      </c>
      <c r="F3" s="7" t="str">
        <f>veri!F105</f>
        <v>D1</v>
      </c>
      <c r="O3" s="7"/>
      <c r="P3" s="5"/>
      <c r="Q3" s="5"/>
      <c r="R3" s="8"/>
      <c r="S3" s="9"/>
    </row>
    <row r="4" spans="1:21" x14ac:dyDescent="0.25">
      <c r="A4" s="35" t="str">
        <f>veri!A106</f>
        <v>PSB114 Süs Bitkileri Besleme Teknikleri</v>
      </c>
      <c r="B4" s="35" t="str">
        <f>veri!B106</f>
        <v>Peyzaj ve Süs Bitkileri</v>
      </c>
      <c r="C4" s="35" t="str">
        <f>veri!C106</f>
        <v>Öğr. Gör. İLKNUR ZEREN ÇETİN</v>
      </c>
      <c r="D4" s="7">
        <f>veri!D106</f>
        <v>44729</v>
      </c>
      <c r="E4" s="35" t="str">
        <f>veri!E106</f>
        <v>09:15 -10:30</v>
      </c>
      <c r="F4" s="7" t="str">
        <f>veri!F106</f>
        <v>D4</v>
      </c>
      <c r="O4" s="7"/>
      <c r="P4" s="5"/>
      <c r="Q4" s="5"/>
      <c r="R4" s="8"/>
      <c r="S4" s="9"/>
    </row>
    <row r="5" spans="1:21" x14ac:dyDescent="0.25">
      <c r="A5" s="35" t="str">
        <f>veri!A107</f>
        <v>PSB120 Süs Bitkileri Islahı</v>
      </c>
      <c r="B5" s="35" t="str">
        <f>veri!B107</f>
        <v>Peyzaj ve Süs Bitkileri</v>
      </c>
      <c r="C5" s="35" t="str">
        <f>veri!C107</f>
        <v>Öğr. Gör. Dr. HATİCE ŞEYMA YÜCEL</v>
      </c>
      <c r="D5" s="7">
        <f>veri!D107</f>
        <v>44728</v>
      </c>
      <c r="E5" s="35" t="str">
        <f>veri!E107</f>
        <v>10:45 - 12:00</v>
      </c>
      <c r="F5" s="7" t="str">
        <f>veri!F107</f>
        <v>D5</v>
      </c>
      <c r="O5" s="7"/>
      <c r="P5" s="5"/>
      <c r="Q5" s="5"/>
      <c r="R5" s="8"/>
      <c r="S5" s="9"/>
    </row>
    <row r="6" spans="1:21" x14ac:dyDescent="0.25">
      <c r="A6" s="35" t="str">
        <f>veri!A108</f>
        <v>PSB122 Rekreasyon Planlama İlkeleri</v>
      </c>
      <c r="B6" s="35" t="str">
        <f>veri!B108</f>
        <v>Peyzaj ve Süs Bitkileri</v>
      </c>
      <c r="C6" s="35" t="str">
        <f>veri!C108</f>
        <v>Öğr. Gör. İLKNUR ZEREN ÇETİN</v>
      </c>
      <c r="D6" s="7">
        <f>veri!D108</f>
        <v>44726</v>
      </c>
      <c r="E6" s="35" t="str">
        <f>veri!E108</f>
        <v>10:45 - 12:00</v>
      </c>
      <c r="F6" s="7" t="str">
        <f>veri!F108</f>
        <v>D5</v>
      </c>
      <c r="O6" s="7"/>
      <c r="P6" s="5"/>
      <c r="Q6" s="5"/>
      <c r="R6" s="8"/>
      <c r="S6" s="9"/>
    </row>
    <row r="7" spans="1:21" x14ac:dyDescent="0.25">
      <c r="A7" s="35" t="str">
        <f>veri!A109</f>
        <v>PSB126 Çevre Sorunları</v>
      </c>
      <c r="B7" s="35" t="str">
        <f>veri!B109</f>
        <v>Peyzaj ve Süs Bitkileri</v>
      </c>
      <c r="C7" s="35" t="str">
        <f>veri!C109</f>
        <v>Araş. Gör. Dr. GAMZE AYDIN ERYILMAZ</v>
      </c>
      <c r="D7" s="7">
        <f>veri!D109</f>
        <v>44732</v>
      </c>
      <c r="E7" s="35" t="str">
        <f>veri!E109</f>
        <v>10:45 - 12:00</v>
      </c>
      <c r="F7" s="7" t="str">
        <f>veri!F109</f>
        <v>D3</v>
      </c>
      <c r="O7" s="7"/>
      <c r="P7" s="5"/>
      <c r="Q7" s="5"/>
      <c r="R7" s="8"/>
      <c r="S7" s="9"/>
    </row>
    <row r="8" spans="1:21" x14ac:dyDescent="0.25">
      <c r="A8" s="35" t="str">
        <f>veri!A110</f>
        <v>PSB202 Dış Mekan Süs Bitkileri Yetiştiriciliği</v>
      </c>
      <c r="B8" s="35" t="str">
        <f>veri!B110</f>
        <v>Peyzaj ve Süs Bitkileri</v>
      </c>
      <c r="C8" s="35" t="str">
        <f>veri!C110</f>
        <v>Öğr. Gör. ELİF DURMUŞ</v>
      </c>
      <c r="D8" s="7">
        <f>veri!D110</f>
        <v>44729</v>
      </c>
      <c r="E8" s="35" t="str">
        <f>veri!E110</f>
        <v>13:00 - 14:15</v>
      </c>
      <c r="F8" s="7" t="str">
        <f>veri!F110</f>
        <v>D6</v>
      </c>
      <c r="O8" s="7"/>
      <c r="P8" s="5"/>
      <c r="Q8" s="5"/>
      <c r="R8" s="8"/>
      <c r="S8" s="9"/>
    </row>
    <row r="9" spans="1:21" x14ac:dyDescent="0.25">
      <c r="A9" s="35" t="str">
        <f>veri!A111</f>
        <v>PSB208 Çiçek Düzenleme Sanatı</v>
      </c>
      <c r="B9" s="35" t="str">
        <f>veri!B111</f>
        <v>Peyzaj ve Süs Bitkileri</v>
      </c>
      <c r="C9" s="35" t="str">
        <f>veri!C111</f>
        <v>Öğr. Gör. ELİF DURMUŞ</v>
      </c>
      <c r="D9" s="7">
        <f>veri!D111</f>
        <v>44725</v>
      </c>
      <c r="E9" s="35" t="str">
        <f>veri!E111</f>
        <v>13:00 - 14:15</v>
      </c>
      <c r="F9" s="7" t="str">
        <f>veri!F111</f>
        <v>D8</v>
      </c>
      <c r="O9" s="7"/>
      <c r="P9" s="5"/>
      <c r="Q9" s="5"/>
      <c r="R9" s="8"/>
      <c r="S9" s="9"/>
    </row>
    <row r="10" spans="1:21" x14ac:dyDescent="0.25">
      <c r="A10" s="35" t="str">
        <f>veri!A112</f>
        <v>PSB210 Kesme Çiçek Yetiştiriciliği</v>
      </c>
      <c r="B10" s="35" t="str">
        <f>veri!B112</f>
        <v>Peyzaj ve Süs Bitkileri</v>
      </c>
      <c r="C10" s="35" t="str">
        <f>veri!C112</f>
        <v>Dr. Öğr. Üyesi FİKRET ÖZKARAMAN</v>
      </c>
      <c r="D10" s="7">
        <f>veri!D112</f>
        <v>44734</v>
      </c>
      <c r="E10" s="35" t="str">
        <f>veri!E112</f>
        <v>13:00 - 14:15</v>
      </c>
      <c r="F10" s="7" t="str">
        <f>veri!F112</f>
        <v>D2</v>
      </c>
      <c r="O10" s="7"/>
      <c r="P10" s="5"/>
      <c r="Q10" s="5"/>
      <c r="R10" s="8"/>
      <c r="S10" s="9"/>
    </row>
    <row r="11" spans="1:21" x14ac:dyDescent="0.25">
      <c r="A11" s="35" t="str">
        <f>veri!A113</f>
        <v>PSB212 Proje Hazırlama Teknikleri</v>
      </c>
      <c r="B11" s="35" t="str">
        <f>veri!B113</f>
        <v>Peyzaj ve Süs Bitkileri</v>
      </c>
      <c r="C11" s="35" t="str">
        <f>veri!C113</f>
        <v>Dr. Öğr. Üyesi FİKRET ÖZKARAMAN</v>
      </c>
      <c r="D11" s="7">
        <f>veri!D113</f>
        <v>44732</v>
      </c>
      <c r="E11" s="35" t="str">
        <f>veri!E113</f>
        <v>13:00 - 14:15</v>
      </c>
      <c r="F11" s="7" t="str">
        <f>veri!F113</f>
        <v>D5</v>
      </c>
      <c r="O11" s="7"/>
      <c r="P11" s="5"/>
      <c r="Q11" s="5"/>
      <c r="R11" s="6"/>
      <c r="S11" s="9"/>
    </row>
    <row r="12" spans="1:21" x14ac:dyDescent="0.25">
      <c r="A12" s="35" t="str">
        <f>veri!A114</f>
        <v>PSB214 Bitki Yetiştirme Ortamları ve Hidrop</v>
      </c>
      <c r="B12" s="35" t="str">
        <f>veri!B114</f>
        <v>Peyzaj ve Süs Bitkileri</v>
      </c>
      <c r="C12" s="35" t="str">
        <f>veri!C114</f>
        <v>Dr. Öğr. Üyesi DİLEK KANDEMİR</v>
      </c>
      <c r="D12" s="7">
        <f>veri!D114</f>
        <v>44726</v>
      </c>
      <c r="E12" s="35" t="str">
        <f>veri!E114</f>
        <v>13:00 - 14:15</v>
      </c>
      <c r="F12" s="7" t="str">
        <f>veri!F114</f>
        <v>D7</v>
      </c>
      <c r="O12" s="7"/>
      <c r="P12" s="5"/>
      <c r="Q12" s="5"/>
      <c r="R12" s="10"/>
      <c r="S12" s="9"/>
    </row>
    <row r="13" spans="1:21" x14ac:dyDescent="0.25">
      <c r="A13" s="35" t="str">
        <f>veri!A115</f>
        <v>PSB216 Mesleki Uygulama</v>
      </c>
      <c r="B13" s="35" t="str">
        <f>veri!B115</f>
        <v>Peyzaj ve Süs Bitkileri</v>
      </c>
      <c r="C13" s="35" t="str">
        <f>veri!C115</f>
        <v>Öğr. Gör. ELİF DURMUŞ</v>
      </c>
      <c r="D13" s="7">
        <f>veri!D115</f>
        <v>44728</v>
      </c>
      <c r="E13" s="35" t="str">
        <f>veri!E115</f>
        <v>13:00 - 14:15</v>
      </c>
      <c r="F13" s="7" t="str">
        <f>veri!F115</f>
        <v>D7</v>
      </c>
      <c r="O13" s="7"/>
      <c r="P13" s="5"/>
      <c r="Q13" s="5"/>
      <c r="R13" s="8"/>
      <c r="S13" s="9"/>
    </row>
    <row r="14" spans="1:21" x14ac:dyDescent="0.25">
      <c r="A14" s="35" t="str">
        <f>veri!A116</f>
        <v>PSB220 Çimlendirme ve Çevre Düzenl.Tekn.</v>
      </c>
      <c r="B14" s="35" t="str">
        <f>veri!B116</f>
        <v>Peyzaj ve Süs Bitkileri</v>
      </c>
      <c r="C14" s="35" t="str">
        <f>veri!C116</f>
        <v>Öğr. Gör. ELİF DURMUŞ</v>
      </c>
      <c r="D14" s="7">
        <f>veri!D116</f>
        <v>44733</v>
      </c>
      <c r="E14" s="35" t="str">
        <f>veri!E116</f>
        <v>13:00 - 14:15</v>
      </c>
      <c r="F14" s="7" t="str">
        <f>veri!F116</f>
        <v>D2</v>
      </c>
      <c r="O14" s="7"/>
      <c r="P14" s="5"/>
      <c r="Q14" s="5"/>
      <c r="R14" s="8"/>
      <c r="S14" s="9"/>
    </row>
    <row r="15" spans="1:21" x14ac:dyDescent="0.25">
      <c r="O15" s="7"/>
      <c r="P15" s="5"/>
      <c r="Q15" s="5"/>
      <c r="R15" s="8"/>
      <c r="S15" s="9"/>
    </row>
    <row r="16" spans="1:21" x14ac:dyDescent="0.25">
      <c r="O16" s="7"/>
      <c r="P16" s="5"/>
      <c r="Q16" s="5"/>
      <c r="R16" s="8"/>
      <c r="S16" s="9"/>
    </row>
    <row r="17" spans="15:19" x14ac:dyDescent="0.25">
      <c r="O17" s="7"/>
      <c r="P17" s="5"/>
      <c r="Q17" s="5"/>
      <c r="R17" s="8"/>
      <c r="S17" s="9"/>
    </row>
    <row r="18" spans="15:19" x14ac:dyDescent="0.25">
      <c r="O18" s="7"/>
      <c r="P18" s="5"/>
      <c r="Q18" s="5"/>
      <c r="R18" s="8"/>
      <c r="S18" s="9"/>
    </row>
    <row r="19" spans="15:19" x14ac:dyDescent="0.25">
      <c r="O19" s="7"/>
      <c r="P19" s="5"/>
      <c r="Q19" s="5"/>
      <c r="R19" s="8"/>
      <c r="S19" s="9"/>
    </row>
    <row r="20" spans="15:19" x14ac:dyDescent="0.25">
      <c r="O20" s="7"/>
      <c r="P20" s="5"/>
      <c r="Q20" s="5"/>
      <c r="R20" s="8"/>
      <c r="S20" s="9"/>
    </row>
    <row r="21" spans="15:19" x14ac:dyDescent="0.25">
      <c r="O21" s="7"/>
      <c r="P21" s="5"/>
      <c r="Q21" s="5"/>
      <c r="R21" s="8"/>
      <c r="S21" s="9"/>
    </row>
    <row r="22" spans="15:19" x14ac:dyDescent="0.25">
      <c r="O22" s="7"/>
      <c r="P22" s="5"/>
      <c r="Q22" s="5"/>
      <c r="R22" s="8"/>
      <c r="S22" s="9"/>
    </row>
    <row r="23" spans="15:19" x14ac:dyDescent="0.25">
      <c r="O23" s="7"/>
      <c r="P23" s="5"/>
      <c r="Q23" s="5"/>
      <c r="R23" s="8"/>
      <c r="S23" s="9"/>
    </row>
    <row r="24" spans="15:19" x14ac:dyDescent="0.25">
      <c r="O24" s="7"/>
      <c r="P24" s="5"/>
      <c r="Q24" s="5"/>
      <c r="R24" s="6"/>
      <c r="S24" s="9"/>
    </row>
    <row r="25" spans="15:19" x14ac:dyDescent="0.25">
      <c r="O25" s="7"/>
      <c r="P25" s="5"/>
      <c r="Q25" s="5"/>
      <c r="R25" s="8"/>
      <c r="S25" s="9"/>
    </row>
    <row r="26" spans="15:19" x14ac:dyDescent="0.25">
      <c r="O26" s="7"/>
      <c r="P26" s="5"/>
      <c r="Q26" s="5"/>
      <c r="R26" s="8"/>
      <c r="S26" s="9"/>
    </row>
    <row r="27" spans="15:19" x14ac:dyDescent="0.25">
      <c r="O27" s="7"/>
      <c r="P27" s="5"/>
      <c r="Q27" s="5"/>
      <c r="R27" s="8"/>
      <c r="S27" s="9"/>
    </row>
    <row r="28" spans="15:19" x14ac:dyDescent="0.25">
      <c r="O28" s="7"/>
      <c r="P28" s="5"/>
      <c r="Q28" s="5"/>
      <c r="R28" s="8"/>
      <c r="S28" s="9"/>
    </row>
    <row r="29" spans="15:19" x14ac:dyDescent="0.25">
      <c r="O29" s="7"/>
      <c r="P29" s="5"/>
      <c r="Q29" s="5"/>
      <c r="R29" s="8"/>
      <c r="S29" s="9"/>
    </row>
    <row r="30" spans="15:19" x14ac:dyDescent="0.25">
      <c r="O30" s="7"/>
      <c r="P30" s="5"/>
      <c r="Q30" s="5"/>
      <c r="R30" s="8"/>
      <c r="S30" s="9"/>
    </row>
    <row r="31" spans="15:19" x14ac:dyDescent="0.25">
      <c r="O31" s="7"/>
      <c r="P31" s="5"/>
      <c r="Q31" s="5"/>
      <c r="R31" s="8"/>
      <c r="S31" s="9"/>
    </row>
    <row r="32" spans="15:19" x14ac:dyDescent="0.25">
      <c r="O32" s="7"/>
      <c r="P32" s="5"/>
      <c r="Q32" s="5"/>
      <c r="R32" s="8"/>
      <c r="S32" s="9"/>
    </row>
    <row r="33" spans="15:19" x14ac:dyDescent="0.25">
      <c r="O33" s="7"/>
      <c r="P33" s="5"/>
      <c r="Q33" s="5"/>
      <c r="R33" s="8"/>
      <c r="S33" s="9"/>
    </row>
    <row r="34" spans="15:19" x14ac:dyDescent="0.25">
      <c r="O34" s="7"/>
      <c r="P34" s="5"/>
      <c r="Q34" s="5"/>
      <c r="R34" s="8"/>
      <c r="S34" s="9"/>
    </row>
    <row r="35" spans="15:19" x14ac:dyDescent="0.25">
      <c r="O35" s="7"/>
      <c r="P35" s="5"/>
      <c r="Q35" s="5"/>
      <c r="R35" s="8"/>
      <c r="S35" s="9"/>
    </row>
    <row r="36" spans="15:19" x14ac:dyDescent="0.25">
      <c r="O36" s="7"/>
      <c r="P36" s="5"/>
      <c r="Q36" s="5"/>
      <c r="R36" s="8"/>
      <c r="S36" s="9"/>
    </row>
  </sheetData>
  <pageMargins left="0.7" right="0.7" top="0.75" bottom="0.75" header="0.3" footer="0.3"/>
  <pageSetup paperSize="9" scale="90" orientation="landscape" r:id="rId1"/>
  <colBreaks count="1" manualBreakCount="1">
    <brk id="6" max="24" man="1"/>
  </colBreak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Normal="100" workbookViewId="0"/>
  </sheetViews>
  <sheetFormatPr defaultRowHeight="15" x14ac:dyDescent="0.25"/>
  <cols>
    <col min="1" max="1" width="39.5703125" bestFit="1" customWidth="1"/>
    <col min="2" max="2" width="14.42578125" bestFit="1" customWidth="1"/>
    <col min="3" max="3" width="35.140625" customWidth="1"/>
    <col min="4" max="4" width="25.42578125" style="5" bestFit="1" customWidth="1"/>
    <col min="5" max="5" width="12" customWidth="1"/>
    <col min="6" max="6" width="12" style="5" bestFit="1" customWidth="1"/>
    <col min="7" max="7" width="21.85546875" hidden="1" customWidth="1"/>
    <col min="8" max="8" width="39.5703125" hidden="1" customWidth="1"/>
    <col min="9" max="9" width="36.28515625" hidden="1" customWidth="1"/>
    <col min="10" max="10" width="38.28515625" hidden="1" customWidth="1"/>
    <col min="11" max="11" width="52.140625" hidden="1" customWidth="1"/>
    <col min="12" max="12" width="39.140625" hidden="1" customWidth="1"/>
    <col min="13" max="13" width="40.28515625" hidden="1" customWidth="1"/>
    <col min="14" max="14" width="39.140625" hidden="1" customWidth="1"/>
    <col min="15" max="15" width="40.42578125" hidden="1" customWidth="1"/>
    <col min="16" max="16" width="39.5703125" hidden="1" customWidth="1"/>
    <col min="17" max="17" width="37" hidden="1" customWidth="1"/>
    <col min="18" max="18" width="50.42578125" hidden="1" customWidth="1"/>
    <col min="21" max="21" width="52.7109375" hidden="1" customWidth="1"/>
  </cols>
  <sheetData>
    <row r="1" spans="1:21" ht="33" customHeight="1" x14ac:dyDescent="0.25">
      <c r="A1" s="26" t="s">
        <v>251</v>
      </c>
      <c r="B1" s="26" t="s">
        <v>176</v>
      </c>
      <c r="C1" s="26" t="s">
        <v>177</v>
      </c>
      <c r="D1" s="37" t="s">
        <v>178</v>
      </c>
      <c r="E1" s="26" t="s">
        <v>179</v>
      </c>
      <c r="F1" s="37" t="s">
        <v>184</v>
      </c>
      <c r="H1" s="27" t="s">
        <v>16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0</v>
      </c>
      <c r="Q1" s="27" t="s">
        <v>14</v>
      </c>
      <c r="R1" s="27" t="s">
        <v>15</v>
      </c>
      <c r="U1" s="26" t="s">
        <v>185</v>
      </c>
    </row>
    <row r="2" spans="1:21" x14ac:dyDescent="0.25">
      <c r="A2" t="str">
        <f>veri!A117</f>
        <v>SRP102 Örtü Altı Sebzeciliği I</v>
      </c>
      <c r="B2" t="str">
        <f>veri!B117</f>
        <v>Seracılık</v>
      </c>
      <c r="C2" t="str">
        <f>veri!C117</f>
        <v>Öğr. Gör. Dr. HATİCE ŞEYMA YÜCEL</v>
      </c>
      <c r="D2" s="7">
        <f>veri!D117</f>
        <v>44734</v>
      </c>
      <c r="E2" t="str">
        <f>veri!E117</f>
        <v>10:45 - 12:00</v>
      </c>
      <c r="F2" s="5" t="str">
        <f>veri!F117</f>
        <v>D2</v>
      </c>
      <c r="O2" s="7"/>
      <c r="P2" s="5"/>
      <c r="Q2" s="5"/>
      <c r="R2" s="8"/>
      <c r="S2" s="9"/>
    </row>
    <row r="3" spans="1:21" x14ac:dyDescent="0.25">
      <c r="A3" t="str">
        <f>veri!A118</f>
        <v>SRP108 Süs Bitkileri I</v>
      </c>
      <c r="B3" t="str">
        <f>veri!B118</f>
        <v>Seracılık</v>
      </c>
      <c r="C3" t="str">
        <f>veri!C118</f>
        <v>Öğr. Gör. İLKNUR ZEREN ÇETİN</v>
      </c>
      <c r="D3" s="7">
        <f>veri!D118</f>
        <v>44736</v>
      </c>
      <c r="E3" t="str">
        <f>veri!E118</f>
        <v>10:45 - 12:00</v>
      </c>
      <c r="F3" s="5" t="str">
        <f>veri!F118</f>
        <v>D3</v>
      </c>
      <c r="O3" s="7"/>
      <c r="P3" s="5"/>
      <c r="Q3" s="5"/>
      <c r="R3" s="8"/>
      <c r="S3" s="9"/>
    </row>
    <row r="4" spans="1:21" x14ac:dyDescent="0.25">
      <c r="A4" t="str">
        <f>veri!A119</f>
        <v>SRP110 Sebze Islahı</v>
      </c>
      <c r="B4" t="str">
        <f>veri!B119</f>
        <v>Seracılık</v>
      </c>
      <c r="C4" t="str">
        <f>veri!C119</f>
        <v>Öğr. Gör. Dr. HATİCE ŞEYMA YÜCEL</v>
      </c>
      <c r="D4" s="7">
        <f>veri!D119</f>
        <v>44728</v>
      </c>
      <c r="E4" t="str">
        <f>veri!E119</f>
        <v>09:15 -10:30</v>
      </c>
      <c r="F4" s="5" t="str">
        <f>veri!F119</f>
        <v>D9</v>
      </c>
      <c r="O4" s="7"/>
      <c r="P4" s="5"/>
      <c r="Q4" s="5"/>
      <c r="R4" s="8"/>
      <c r="S4" s="9"/>
    </row>
    <row r="5" spans="1:21" x14ac:dyDescent="0.25">
      <c r="A5" t="str">
        <f>veri!A120</f>
        <v>SRP112 Sera Yapım Tekniği</v>
      </c>
      <c r="B5" t="str">
        <f>veri!B120</f>
        <v>Seracılık</v>
      </c>
      <c r="C5" t="str">
        <f>veri!C120</f>
        <v>Dr. Öğr. Üyesi FİKRET ÖZKARAMAN</v>
      </c>
      <c r="D5" s="7">
        <f>veri!D120</f>
        <v>44725</v>
      </c>
      <c r="E5" t="str">
        <f>veri!E120</f>
        <v>10:45 - 12:00</v>
      </c>
      <c r="F5" s="5" t="str">
        <f>veri!F120</f>
        <v>D6</v>
      </c>
      <c r="O5" s="7"/>
      <c r="P5" s="5"/>
      <c r="Q5" s="5"/>
      <c r="R5" s="8"/>
      <c r="S5" s="9"/>
    </row>
    <row r="6" spans="1:21" x14ac:dyDescent="0.25">
      <c r="A6" t="str">
        <f>veri!A121</f>
        <v>SRP116 Bitki Besleme ve Toprak Verimliliği</v>
      </c>
      <c r="B6" t="str">
        <f>veri!B121</f>
        <v>Seracılık</v>
      </c>
      <c r="C6" t="str">
        <f>veri!C121</f>
        <v>Öğr. Gör. İLKNUR ZEREN ÇETİN</v>
      </c>
      <c r="D6" s="7">
        <f>veri!D121</f>
        <v>44729</v>
      </c>
      <c r="E6" t="str">
        <f>veri!E121</f>
        <v>10:45 - 12:00</v>
      </c>
      <c r="F6" s="5" t="str">
        <f>veri!F121</f>
        <v>D1</v>
      </c>
      <c r="O6" s="7"/>
      <c r="P6" s="5"/>
      <c r="Q6" s="5"/>
      <c r="R6" s="8"/>
      <c r="S6" s="9"/>
    </row>
    <row r="7" spans="1:21" x14ac:dyDescent="0.25">
      <c r="A7" t="str">
        <f>veri!A122</f>
        <v>SRP118 Sebze Tohumculuğu</v>
      </c>
      <c r="B7" t="str">
        <f>veri!B122</f>
        <v>Seracılık</v>
      </c>
      <c r="C7" t="str">
        <f>veri!C122</f>
        <v>Öğr. Gör. Dr. HATİCE ŞEYMA YÜCEL</v>
      </c>
      <c r="D7" s="7">
        <f>veri!D122</f>
        <v>44732</v>
      </c>
      <c r="E7" t="str">
        <f>veri!E122</f>
        <v>10:45 - 12:00</v>
      </c>
      <c r="F7" s="5" t="str">
        <f>veri!F122</f>
        <v>D4</v>
      </c>
      <c r="O7" s="7"/>
      <c r="P7" s="5"/>
      <c r="Q7" s="5"/>
      <c r="R7" s="8"/>
      <c r="S7" s="9"/>
    </row>
    <row r="8" spans="1:21" x14ac:dyDescent="0.25">
      <c r="A8" t="str">
        <f>veri!A123</f>
        <v>SRP202 Örtü Altı Sebzeciliği-II</v>
      </c>
      <c r="B8" t="str">
        <f>veri!B123</f>
        <v>Seracılık</v>
      </c>
      <c r="C8" t="str">
        <f>veri!C123</f>
        <v>Dr. Öğr. Üyesi FİKRET ÖZKARAMAN</v>
      </c>
      <c r="D8" s="7">
        <f>veri!D123</f>
        <v>44725</v>
      </c>
      <c r="E8" t="str">
        <f>veri!E123</f>
        <v>13:00 - 14:15</v>
      </c>
      <c r="F8" s="5" t="str">
        <f>veri!F123</f>
        <v>D2</v>
      </c>
      <c r="O8" s="7"/>
      <c r="P8" s="5"/>
      <c r="Q8" s="5"/>
      <c r="R8" s="8"/>
      <c r="S8" s="9"/>
    </row>
    <row r="9" spans="1:21" x14ac:dyDescent="0.25">
      <c r="A9" t="str">
        <f>veri!A124</f>
        <v>SRP204 Sebze ve Süs Bitkileri Hastalıkları</v>
      </c>
      <c r="B9" t="str">
        <f>veri!B124</f>
        <v>Seracılık</v>
      </c>
      <c r="C9" t="str">
        <f>veri!C124</f>
        <v>Araş. Gör. BAYRAM KANSU</v>
      </c>
      <c r="D9" s="7">
        <f>veri!D124</f>
        <v>44732</v>
      </c>
      <c r="E9" t="str">
        <f>veri!E124</f>
        <v>14:30 - 15:45</v>
      </c>
      <c r="F9" s="5" t="str">
        <f>veri!F124</f>
        <v>D1</v>
      </c>
      <c r="O9" s="7"/>
      <c r="P9" s="5"/>
      <c r="Q9" s="5"/>
      <c r="R9" s="8"/>
      <c r="S9" s="9"/>
    </row>
    <row r="10" spans="1:21" x14ac:dyDescent="0.25">
      <c r="A10" t="str">
        <f>veri!A125</f>
        <v>SRP206 Topraksız Tarım</v>
      </c>
      <c r="B10" t="str">
        <f>veri!B125</f>
        <v>Seracılık</v>
      </c>
      <c r="C10" t="str">
        <f>veri!C125</f>
        <v>Dr. Öğr. Üyesi DİLEK KANDEMİR</v>
      </c>
      <c r="D10" s="7">
        <f>veri!D125</f>
        <v>44726</v>
      </c>
      <c r="E10" t="str">
        <f>veri!E125</f>
        <v>14:30 - 15:45</v>
      </c>
      <c r="F10" s="5" t="str">
        <f>veri!F125</f>
        <v>D3</v>
      </c>
      <c r="O10" s="7"/>
      <c r="P10" s="5"/>
      <c r="Q10" s="5"/>
      <c r="R10" s="8"/>
      <c r="S10" s="9"/>
    </row>
    <row r="11" spans="1:21" x14ac:dyDescent="0.25">
      <c r="A11" t="str">
        <f>veri!A126</f>
        <v>SRP208 Seracılıkta Yeni Gelişmeler</v>
      </c>
      <c r="B11" t="str">
        <f>veri!B126</f>
        <v>Seracılık</v>
      </c>
      <c r="C11" t="str">
        <f>veri!C126</f>
        <v>Dr. Öğr. Üyesi DİLEK KANDEMİR</v>
      </c>
      <c r="D11" s="7">
        <f>veri!D126</f>
        <v>44728</v>
      </c>
      <c r="E11" t="str">
        <f>veri!E126</f>
        <v>14:30 - 15:45</v>
      </c>
      <c r="F11" s="5" t="str">
        <f>veri!F126</f>
        <v>D4</v>
      </c>
      <c r="O11" s="7"/>
      <c r="P11" s="5"/>
      <c r="Q11" s="5"/>
      <c r="R11" s="6"/>
      <c r="S11" s="9"/>
    </row>
    <row r="12" spans="1:21" x14ac:dyDescent="0.25">
      <c r="A12" t="str">
        <f>veri!A127</f>
        <v>SRP210 Süs Bitkileri-II</v>
      </c>
      <c r="B12" t="str">
        <f>veri!B127</f>
        <v>Seracılık</v>
      </c>
      <c r="C12" t="str">
        <f>veri!C127</f>
        <v>Öğr. Gör. ELİF DURMUŞ</v>
      </c>
      <c r="D12" s="7">
        <f>veri!D127</f>
        <v>44736</v>
      </c>
      <c r="E12" t="str">
        <f>veri!E127</f>
        <v>14:30 - 15:45</v>
      </c>
      <c r="F12" s="5" t="str">
        <f>veri!F127</f>
        <v>D4</v>
      </c>
      <c r="O12" s="7"/>
      <c r="P12" s="5"/>
      <c r="Q12" s="5"/>
      <c r="R12" s="8"/>
      <c r="S12" s="9"/>
    </row>
    <row r="13" spans="1:21" x14ac:dyDescent="0.25">
      <c r="A13" t="str">
        <f>veri!A128</f>
        <v>SRP216 Tarım ve Çevre</v>
      </c>
      <c r="B13" t="str">
        <f>veri!B128</f>
        <v>Seracılık</v>
      </c>
      <c r="C13" t="str">
        <f>veri!C128</f>
        <v>Araş. Gör. Dr. GAMZE AYDIN ERYILMAZ</v>
      </c>
      <c r="D13" s="7">
        <f>veri!D128</f>
        <v>44729</v>
      </c>
      <c r="E13" t="str">
        <f>veri!E128</f>
        <v>14:30 - 15:45</v>
      </c>
      <c r="F13" s="5" t="str">
        <f>veri!F128</f>
        <v>D1</v>
      </c>
      <c r="O13" s="7"/>
      <c r="P13" s="5"/>
      <c r="Q13" s="5"/>
      <c r="R13" s="6"/>
      <c r="S13" s="9"/>
    </row>
    <row r="14" spans="1:21" x14ac:dyDescent="0.25">
      <c r="A14" t="str">
        <f>veri!A129</f>
        <v>SRP218 Örtüaltı Meyve Yetişt. Tekn.</v>
      </c>
      <c r="B14" t="str">
        <f>veri!B129</f>
        <v>Seracılık</v>
      </c>
      <c r="C14" t="str">
        <f>veri!C129</f>
        <v>Öğr. Gör. Dr. HATİCE ŞEYMA YÜCEL</v>
      </c>
      <c r="D14" s="7">
        <f>veri!D129</f>
        <v>44734</v>
      </c>
      <c r="E14" t="str">
        <f>veri!E129</f>
        <v>14:30 - 15:45</v>
      </c>
      <c r="F14" s="5" t="str">
        <f>veri!F129</f>
        <v>D4</v>
      </c>
      <c r="O14" s="7"/>
      <c r="P14" s="5"/>
      <c r="Q14" s="5"/>
      <c r="R14" s="8"/>
      <c r="S14" s="9"/>
    </row>
    <row r="15" spans="1:21" x14ac:dyDescent="0.25">
      <c r="O15" s="7"/>
      <c r="P15" s="5"/>
      <c r="Q15" s="5"/>
      <c r="R15" s="8"/>
      <c r="S15" s="9"/>
    </row>
    <row r="16" spans="1:21" x14ac:dyDescent="0.25">
      <c r="O16" s="7"/>
      <c r="P16" s="5"/>
      <c r="Q16" s="5"/>
      <c r="R16" s="8"/>
      <c r="S16" s="9"/>
    </row>
    <row r="17" spans="15:19" x14ac:dyDescent="0.25">
      <c r="O17" s="7"/>
      <c r="P17" s="5"/>
      <c r="Q17" s="5"/>
      <c r="R17" s="8"/>
      <c r="S17" s="9"/>
    </row>
    <row r="18" spans="15:19" x14ac:dyDescent="0.25">
      <c r="O18" s="7"/>
      <c r="P18" s="5"/>
      <c r="Q18" s="5"/>
      <c r="R18" s="8"/>
      <c r="S18" s="9"/>
    </row>
    <row r="19" spans="15:19" x14ac:dyDescent="0.25">
      <c r="O19" s="7"/>
      <c r="P19" s="5"/>
      <c r="Q19" s="5"/>
      <c r="R19" s="8"/>
      <c r="S19" s="9"/>
    </row>
    <row r="20" spans="15:19" x14ac:dyDescent="0.25">
      <c r="O20" s="7"/>
      <c r="P20" s="5"/>
      <c r="Q20" s="5"/>
      <c r="R20" s="8"/>
      <c r="S20" s="9"/>
    </row>
    <row r="21" spans="15:19" x14ac:dyDescent="0.25">
      <c r="O21" s="7"/>
      <c r="P21" s="5"/>
      <c r="Q21" s="5"/>
      <c r="R21" s="8"/>
      <c r="S21" s="9"/>
    </row>
    <row r="22" spans="15:19" x14ac:dyDescent="0.25">
      <c r="O22" s="7"/>
      <c r="P22" s="5"/>
      <c r="Q22" s="5"/>
      <c r="R22" s="8"/>
      <c r="S22" s="9"/>
    </row>
    <row r="23" spans="15:19" x14ac:dyDescent="0.25">
      <c r="O23" s="7"/>
      <c r="P23" s="5"/>
      <c r="Q23" s="5"/>
      <c r="R23" s="8"/>
      <c r="S23" s="9"/>
    </row>
    <row r="24" spans="15:19" x14ac:dyDescent="0.25">
      <c r="O24" s="7"/>
      <c r="P24" s="5"/>
      <c r="Q24" s="5"/>
      <c r="R24" s="6"/>
      <c r="S24" s="9"/>
    </row>
    <row r="25" spans="15:19" x14ac:dyDescent="0.25">
      <c r="O25" s="7"/>
      <c r="P25" s="5"/>
      <c r="Q25" s="5"/>
      <c r="R25" s="8"/>
      <c r="S25" s="9"/>
    </row>
    <row r="26" spans="15:19" x14ac:dyDescent="0.25">
      <c r="O26" s="7"/>
      <c r="P26" s="5"/>
      <c r="Q26" s="5"/>
      <c r="R26" s="8"/>
      <c r="S26" s="9"/>
    </row>
    <row r="27" spans="15:19" x14ac:dyDescent="0.25">
      <c r="O27" s="7"/>
      <c r="P27" s="5"/>
      <c r="Q27" s="5"/>
      <c r="R27" s="8"/>
      <c r="S27" s="9"/>
    </row>
    <row r="28" spans="15:19" x14ac:dyDescent="0.25">
      <c r="O28" s="7"/>
      <c r="P28" s="5"/>
      <c r="Q28" s="5"/>
      <c r="R28" s="8"/>
      <c r="S28" s="9"/>
    </row>
    <row r="29" spans="15:19" x14ac:dyDescent="0.25">
      <c r="O29" s="7"/>
      <c r="P29" s="5"/>
      <c r="Q29" s="5"/>
      <c r="R29" s="8"/>
      <c r="S29" s="9"/>
    </row>
    <row r="30" spans="15:19" x14ac:dyDescent="0.25">
      <c r="O30" s="7"/>
      <c r="P30" s="5"/>
      <c r="Q30" s="5"/>
      <c r="R30" s="8"/>
      <c r="S30" s="9"/>
    </row>
    <row r="31" spans="15:19" x14ac:dyDescent="0.25">
      <c r="O31" s="7"/>
      <c r="P31" s="5"/>
      <c r="Q31" s="5"/>
      <c r="R31" s="8"/>
      <c r="S31" s="9"/>
    </row>
    <row r="32" spans="15:19" x14ac:dyDescent="0.25">
      <c r="O32" s="7"/>
      <c r="P32" s="5"/>
      <c r="Q32" s="5"/>
      <c r="R32" s="8"/>
      <c r="S32" s="9"/>
    </row>
    <row r="33" spans="15:19" x14ac:dyDescent="0.25">
      <c r="O33" s="7"/>
      <c r="P33" s="5"/>
      <c r="Q33" s="5"/>
      <c r="R33" s="8"/>
      <c r="S33" s="9"/>
    </row>
    <row r="34" spans="15:19" x14ac:dyDescent="0.25">
      <c r="O34" s="7"/>
      <c r="P34" s="5"/>
      <c r="Q34" s="5"/>
      <c r="R34" s="8"/>
      <c r="S34" s="9"/>
    </row>
    <row r="35" spans="15:19" x14ac:dyDescent="0.25">
      <c r="O35" s="7"/>
      <c r="P35" s="5"/>
      <c r="Q35" s="5"/>
      <c r="R35" s="8"/>
      <c r="S35" s="9"/>
    </row>
    <row r="36" spans="15:19" x14ac:dyDescent="0.25">
      <c r="O36" s="7"/>
      <c r="P36" s="5"/>
      <c r="Q36" s="5"/>
      <c r="R36" s="8"/>
      <c r="S36" s="9"/>
    </row>
  </sheetData>
  <pageMargins left="0.7" right="0.7" top="0.75" bottom="0.75" header="0.3" footer="0.3"/>
  <pageSetup paperSize="9" scale="94" orientation="landscape" r:id="rId1"/>
  <colBreaks count="1" manualBreakCount="1">
    <brk id="18" max="23" man="1"/>
  </col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Normal="100" workbookViewId="0"/>
  </sheetViews>
  <sheetFormatPr defaultRowHeight="15" x14ac:dyDescent="0.25"/>
  <cols>
    <col min="1" max="1" width="37" bestFit="1" customWidth="1"/>
    <col min="2" max="2" width="15.5703125" bestFit="1" customWidth="1"/>
    <col min="3" max="3" width="34.140625" bestFit="1" customWidth="1"/>
    <col min="4" max="4" width="25.42578125" style="5" bestFit="1" customWidth="1"/>
    <col min="5" max="5" width="12" customWidth="1"/>
    <col min="6" max="6" width="12" style="5" bestFit="1" customWidth="1"/>
    <col min="7" max="7" width="21.85546875" hidden="1" customWidth="1"/>
    <col min="8" max="8" width="39.5703125" hidden="1" customWidth="1"/>
    <col min="9" max="9" width="36.28515625" hidden="1" customWidth="1"/>
    <col min="10" max="10" width="38.28515625" hidden="1" customWidth="1"/>
    <col min="11" max="11" width="52.140625" hidden="1" customWidth="1"/>
    <col min="12" max="12" width="39.140625" hidden="1" customWidth="1"/>
    <col min="13" max="13" width="40.28515625" hidden="1" customWidth="1"/>
    <col min="14" max="14" width="39.140625" hidden="1" customWidth="1"/>
    <col min="15" max="15" width="40.42578125" hidden="1" customWidth="1"/>
    <col min="16" max="16" width="39.5703125" hidden="1" customWidth="1"/>
    <col min="17" max="17" width="37" hidden="1" customWidth="1"/>
    <col min="18" max="18" width="50.42578125" hidden="1" customWidth="1"/>
    <col min="21" max="21" width="52.7109375" hidden="1" customWidth="1"/>
  </cols>
  <sheetData>
    <row r="1" spans="1:21" ht="33" customHeight="1" x14ac:dyDescent="0.25">
      <c r="A1" s="26" t="s">
        <v>251</v>
      </c>
      <c r="B1" s="26" t="s">
        <v>176</v>
      </c>
      <c r="C1" s="26" t="s">
        <v>177</v>
      </c>
      <c r="D1" s="37" t="s">
        <v>178</v>
      </c>
      <c r="E1" s="26" t="s">
        <v>179</v>
      </c>
      <c r="F1" s="37" t="s">
        <v>184</v>
      </c>
      <c r="H1" s="27" t="s">
        <v>16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0</v>
      </c>
      <c r="Q1" s="27" t="s">
        <v>14</v>
      </c>
      <c r="R1" s="27" t="s">
        <v>15</v>
      </c>
      <c r="U1" s="26" t="s">
        <v>185</v>
      </c>
    </row>
    <row r="2" spans="1:21" x14ac:dyDescent="0.25">
      <c r="A2" t="str">
        <f>veri!A130</f>
        <v>TMP102 Fizik</v>
      </c>
      <c r="B2" t="str">
        <f>veri!B130</f>
        <v>Tarım Makinaları</v>
      </c>
      <c r="C2" t="str">
        <f>veri!C130</f>
        <v>Araş. Gör. SÜHEYLA YÜCE EMRE</v>
      </c>
      <c r="D2" s="7">
        <f>veri!D130</f>
        <v>44729</v>
      </c>
      <c r="E2" t="str">
        <f>veri!E130</f>
        <v>10:45 - 12:00</v>
      </c>
      <c r="F2" s="5" t="str">
        <f>veri!F130</f>
        <v>D2</v>
      </c>
      <c r="O2" s="7"/>
      <c r="P2" s="5"/>
      <c r="Q2" s="5"/>
      <c r="R2" s="8"/>
      <c r="S2" s="9"/>
    </row>
    <row r="3" spans="1:21" x14ac:dyDescent="0.25">
      <c r="A3" t="str">
        <f>veri!A131</f>
        <v>TMP104 Ekim-Dikim ve Gübreleme Mak.</v>
      </c>
      <c r="B3" t="str">
        <f>veri!B131</f>
        <v>Tarım Makinaları</v>
      </c>
      <c r="C3" t="str">
        <f>veri!C131</f>
        <v>Dr. Öğr. Üyesi HÜSEYİN SAUK</v>
      </c>
      <c r="D3" s="7">
        <f>veri!D131</f>
        <v>44732</v>
      </c>
      <c r="E3" t="str">
        <f>veri!E131</f>
        <v>10:45 - 12:00</v>
      </c>
      <c r="F3" s="5" t="str">
        <f>veri!F131</f>
        <v>D5</v>
      </c>
      <c r="O3" s="7"/>
      <c r="P3" s="5"/>
      <c r="Q3" s="5"/>
      <c r="R3" s="8"/>
      <c r="S3" s="9"/>
    </row>
    <row r="4" spans="1:21" x14ac:dyDescent="0.25">
      <c r="A4" t="str">
        <f>veri!A132</f>
        <v>TMP106 Termik Motorlar</v>
      </c>
      <c r="B4" t="str">
        <f>veri!B132</f>
        <v>Tarım Makinaları</v>
      </c>
      <c r="C4" t="str">
        <f>veri!C132</f>
        <v>Dr. Öğr. Üyesi ALİ TEKGÜLER</v>
      </c>
      <c r="D4" s="7">
        <f>veri!D132</f>
        <v>44725</v>
      </c>
      <c r="E4" t="str">
        <f>veri!E132</f>
        <v>10:45 - 12:00</v>
      </c>
      <c r="F4" s="5" t="str">
        <f>veri!F132</f>
        <v>D7</v>
      </c>
      <c r="O4" s="7"/>
      <c r="P4" s="5"/>
      <c r="Q4" s="5"/>
      <c r="R4" s="8"/>
      <c r="S4" s="9"/>
    </row>
    <row r="5" spans="1:21" x14ac:dyDescent="0.25">
      <c r="A5" t="str">
        <f>veri!A133</f>
        <v>TMP112 Genel Bahçe Bitkileri</v>
      </c>
      <c r="B5" t="str">
        <f>veri!B133</f>
        <v>Tarım Makinaları</v>
      </c>
      <c r="C5" t="str">
        <f>veri!C133</f>
        <v>Dr. Nilüfer AKSU USLU</v>
      </c>
      <c r="D5" s="7">
        <f>veri!D133</f>
        <v>44733</v>
      </c>
      <c r="E5" t="str">
        <f>veri!E133</f>
        <v>10:45 - 12:00</v>
      </c>
      <c r="F5" s="5" t="str">
        <f>veri!F133</f>
        <v>D3</v>
      </c>
      <c r="O5" s="7"/>
      <c r="P5" s="5"/>
      <c r="Q5" s="5"/>
      <c r="R5" s="8"/>
      <c r="S5" s="9"/>
    </row>
    <row r="6" spans="1:21" x14ac:dyDescent="0.25">
      <c r="A6" t="str">
        <f>veri!A134</f>
        <v>TMP116 Bilgisayar Destekli Çizim</v>
      </c>
      <c r="B6" t="str">
        <f>veri!B134</f>
        <v>Tarım Makinaları</v>
      </c>
      <c r="C6" t="str">
        <f>veri!C134</f>
        <v>Dr. Öğr. Üyesi ALİ TEKGÜLER</v>
      </c>
      <c r="D6" s="7">
        <f>veri!D134</f>
        <v>44726</v>
      </c>
      <c r="E6" t="str">
        <f>veri!E134</f>
        <v>10:45 - 12:00</v>
      </c>
      <c r="F6" s="5" t="str">
        <f>veri!F134</f>
        <v>D10</v>
      </c>
      <c r="O6" s="7"/>
      <c r="P6" s="5"/>
      <c r="Q6" s="5"/>
      <c r="R6" s="8"/>
      <c r="S6" s="9"/>
    </row>
    <row r="7" spans="1:21" x14ac:dyDescent="0.25">
      <c r="A7" t="str">
        <f>veri!A135</f>
        <v>TMP122 Makine Teknik Resmi</v>
      </c>
      <c r="B7" t="str">
        <f>veri!B135</f>
        <v>Tarım Makinaları</v>
      </c>
      <c r="C7" t="str">
        <f>veri!C135</f>
        <v>Doç. Dr. TANER YILDIZ</v>
      </c>
      <c r="D7" s="7">
        <f>veri!D135</f>
        <v>44728</v>
      </c>
      <c r="E7" t="str">
        <f>veri!E135</f>
        <v>10:45 - 12:00</v>
      </c>
      <c r="F7" s="5" t="str">
        <f>veri!F135</f>
        <v>D8</v>
      </c>
      <c r="O7" s="7"/>
      <c r="P7" s="5"/>
      <c r="Q7" s="5"/>
      <c r="R7" s="8"/>
      <c r="S7" s="9"/>
    </row>
    <row r="8" spans="1:21" x14ac:dyDescent="0.25">
      <c r="A8" t="str">
        <f>veri!A136</f>
        <v>TMP202 Tarım Traktörleri</v>
      </c>
      <c r="B8" t="str">
        <f>veri!B136</f>
        <v>Tarım Makinaları</v>
      </c>
      <c r="C8" t="str">
        <f>veri!C136</f>
        <v>Dr. Öğr. Üyesi KEMAL ÇAĞATAY SELVİ</v>
      </c>
      <c r="D8" s="7">
        <f>veri!D136</f>
        <v>44732</v>
      </c>
      <c r="E8" t="str">
        <f>veri!E136</f>
        <v>13:00 - 14:15</v>
      </c>
      <c r="F8" s="5" t="str">
        <f>veri!F136</f>
        <v>D6</v>
      </c>
      <c r="O8" s="7"/>
      <c r="P8" s="5"/>
      <c r="Q8" s="5"/>
      <c r="R8" s="8"/>
      <c r="S8" s="9"/>
    </row>
    <row r="9" spans="1:21" x14ac:dyDescent="0.25">
      <c r="A9" t="str">
        <f>veri!A137</f>
        <v>TMP204 Ürün İşleme Makineleri</v>
      </c>
      <c r="B9" t="str">
        <f>veri!B137</f>
        <v>Tarım Makinaları</v>
      </c>
      <c r="C9" t="str">
        <f>veri!C137</f>
        <v>Dr. Öğr. Üyesi HÜSEYİN SAUK</v>
      </c>
      <c r="D9" s="7">
        <f>veri!D137</f>
        <v>44726</v>
      </c>
      <c r="E9" t="str">
        <f>veri!E137</f>
        <v>13:00 - 14:15</v>
      </c>
      <c r="F9" s="5" t="str">
        <f>veri!F137</f>
        <v>D5-TRS</v>
      </c>
      <c r="O9" s="7"/>
      <c r="P9" s="5"/>
      <c r="Q9" s="5"/>
      <c r="R9" s="8"/>
      <c r="S9" s="9"/>
    </row>
    <row r="10" spans="1:21" x14ac:dyDescent="0.25">
      <c r="A10" t="str">
        <f>veri!A138</f>
        <v>TMP206 İçsel Tarım Mekanizasyonu</v>
      </c>
      <c r="B10" t="str">
        <f>veri!B138</f>
        <v>Tarım Makinaları</v>
      </c>
      <c r="C10" t="str">
        <f>veri!C138</f>
        <v>Dr. Öğr. Üyesi HÜSEYİN SAUK</v>
      </c>
      <c r="D10" s="7">
        <f>veri!D138</f>
        <v>44728</v>
      </c>
      <c r="E10" t="str">
        <f>veri!E138</f>
        <v>13:00 - 14:15</v>
      </c>
      <c r="F10" s="5" t="str">
        <f>veri!F138</f>
        <v>D6</v>
      </c>
      <c r="O10" s="7"/>
      <c r="P10" s="5"/>
      <c r="Q10" s="5"/>
      <c r="R10" s="8"/>
      <c r="S10" s="9"/>
    </row>
    <row r="11" spans="1:21" x14ac:dyDescent="0.25">
      <c r="A11" t="str">
        <f>veri!A139</f>
        <v>TMP208 Mezuniyet Çalışması</v>
      </c>
      <c r="B11" t="str">
        <f>veri!B139</f>
        <v>Tarım Makinaları</v>
      </c>
      <c r="C11" t="str">
        <f>veri!C139</f>
        <v>Doç. Dr. TANER YILDIZ</v>
      </c>
      <c r="D11" s="7">
        <f>veri!D139</f>
        <v>44733</v>
      </c>
      <c r="E11" t="str">
        <f>veri!E139</f>
        <v>13:00 - 14:15</v>
      </c>
      <c r="F11" s="5" t="str">
        <f>veri!F139</f>
        <v>D3</v>
      </c>
      <c r="O11" s="7"/>
      <c r="P11" s="5"/>
      <c r="Q11" s="5"/>
      <c r="R11" s="8"/>
      <c r="S11" s="9"/>
    </row>
    <row r="12" spans="1:21" x14ac:dyDescent="0.25">
      <c r="A12" t="str">
        <f>veri!A140</f>
        <v>TMP212 Bilgisayar Destekli Modelleme</v>
      </c>
      <c r="B12" t="str">
        <f>veri!B140</f>
        <v>Tarım Makinaları</v>
      </c>
      <c r="C12" t="str">
        <f>veri!C140</f>
        <v>Dr. Öğr. Üyesi KEMAL ÇAĞATAY SELVİ</v>
      </c>
      <c r="D12" s="7">
        <f>veri!D140</f>
        <v>44729</v>
      </c>
      <c r="E12" t="str">
        <f>veri!E140</f>
        <v>13:00 - 14:15</v>
      </c>
      <c r="F12" s="5" t="str">
        <f>veri!F140</f>
        <v>D7</v>
      </c>
      <c r="O12" s="7"/>
      <c r="P12" s="5"/>
      <c r="Q12" s="5"/>
      <c r="R12" s="8"/>
      <c r="S12" s="9"/>
    </row>
    <row r="13" spans="1:21" x14ac:dyDescent="0.25">
      <c r="A13" t="str">
        <f>veri!A141</f>
        <v>TMP214 Su Çıkarma Makineleri</v>
      </c>
      <c r="B13" t="str">
        <f>veri!B141</f>
        <v>Tarım Makinaları</v>
      </c>
      <c r="C13" t="str">
        <f>veri!C141</f>
        <v>Dr. Öğr. Üyesi ALİ TEKGÜLER</v>
      </c>
      <c r="D13" s="7">
        <f>veri!D141</f>
        <v>44725</v>
      </c>
      <c r="E13" t="str">
        <f>veri!E141</f>
        <v>13:00 - 14:15</v>
      </c>
      <c r="F13" s="5" t="str">
        <f>veri!F141</f>
        <v>D9</v>
      </c>
      <c r="O13" s="7"/>
      <c r="P13" s="5"/>
      <c r="Q13" s="5"/>
      <c r="R13" s="8"/>
      <c r="S13" s="9"/>
    </row>
    <row r="14" spans="1:21" x14ac:dyDescent="0.25">
      <c r="O14" s="7"/>
      <c r="P14" s="5"/>
      <c r="Q14" s="5"/>
      <c r="R14" s="8"/>
      <c r="S14" s="9"/>
    </row>
    <row r="15" spans="1:21" x14ac:dyDescent="0.25">
      <c r="O15" s="7"/>
      <c r="P15" s="5"/>
      <c r="Q15" s="5"/>
      <c r="R15" s="8"/>
      <c r="S15" s="9"/>
    </row>
    <row r="16" spans="1:21" x14ac:dyDescent="0.25">
      <c r="O16" s="7"/>
      <c r="P16" s="5"/>
      <c r="Q16" s="5"/>
      <c r="R16" s="8"/>
      <c r="S16" s="9"/>
    </row>
    <row r="17" spans="15:19" x14ac:dyDescent="0.25">
      <c r="O17" s="7"/>
      <c r="P17" s="5"/>
      <c r="Q17" s="5"/>
      <c r="R17" s="8"/>
      <c r="S17" s="9"/>
    </row>
    <row r="18" spans="15:19" x14ac:dyDescent="0.25">
      <c r="O18" s="7"/>
      <c r="P18" s="5"/>
      <c r="Q18" s="5"/>
      <c r="R18" s="8"/>
      <c r="S18" s="9"/>
    </row>
    <row r="19" spans="15:19" x14ac:dyDescent="0.25">
      <c r="O19" s="7"/>
      <c r="P19" s="5"/>
      <c r="Q19" s="5"/>
      <c r="R19" s="8"/>
      <c r="S19" s="9"/>
    </row>
    <row r="20" spans="15:19" x14ac:dyDescent="0.25">
      <c r="O20" s="7"/>
      <c r="P20" s="5"/>
      <c r="Q20" s="5"/>
      <c r="R20" s="8"/>
      <c r="S20" s="9"/>
    </row>
    <row r="21" spans="15:19" x14ac:dyDescent="0.25">
      <c r="O21" s="7"/>
      <c r="P21" s="5"/>
      <c r="Q21" s="5"/>
      <c r="R21" s="8"/>
      <c r="S21" s="9"/>
    </row>
    <row r="22" spans="15:19" x14ac:dyDescent="0.25">
      <c r="O22" s="7"/>
      <c r="P22" s="5"/>
      <c r="Q22" s="5"/>
      <c r="R22" s="8"/>
      <c r="S22" s="9"/>
    </row>
    <row r="23" spans="15:19" x14ac:dyDescent="0.25">
      <c r="O23" s="7"/>
      <c r="P23" s="5"/>
      <c r="Q23" s="5"/>
      <c r="R23" s="8"/>
      <c r="S23" s="9"/>
    </row>
    <row r="24" spans="15:19" x14ac:dyDescent="0.25">
      <c r="O24" s="7"/>
      <c r="P24" s="5"/>
      <c r="Q24" s="5"/>
      <c r="R24" s="6"/>
      <c r="S24" s="9"/>
    </row>
    <row r="25" spans="15:19" x14ac:dyDescent="0.25">
      <c r="O25" s="7"/>
      <c r="P25" s="5"/>
      <c r="Q25" s="5"/>
      <c r="R25" s="8"/>
      <c r="S25" s="9"/>
    </row>
    <row r="26" spans="15:19" x14ac:dyDescent="0.25">
      <c r="O26" s="7"/>
      <c r="P26" s="5"/>
      <c r="Q26" s="5"/>
      <c r="R26" s="8"/>
      <c r="S26" s="9"/>
    </row>
    <row r="27" spans="15:19" x14ac:dyDescent="0.25">
      <c r="O27" s="7"/>
      <c r="P27" s="5"/>
      <c r="Q27" s="5"/>
      <c r="R27" s="8"/>
      <c r="S27" s="9"/>
    </row>
    <row r="28" spans="15:19" x14ac:dyDescent="0.25">
      <c r="O28" s="7"/>
      <c r="P28" s="5"/>
      <c r="Q28" s="5"/>
      <c r="R28" s="8"/>
      <c r="S28" s="9"/>
    </row>
    <row r="29" spans="15:19" x14ac:dyDescent="0.25">
      <c r="O29" s="7"/>
      <c r="P29" s="5"/>
      <c r="Q29" s="5"/>
      <c r="R29" s="8"/>
      <c r="S29" s="9"/>
    </row>
    <row r="30" spans="15:19" x14ac:dyDescent="0.25">
      <c r="O30" s="7"/>
      <c r="P30" s="5"/>
      <c r="Q30" s="5"/>
      <c r="R30" s="8"/>
      <c r="S30" s="9"/>
    </row>
    <row r="31" spans="15:19" x14ac:dyDescent="0.25">
      <c r="O31" s="7"/>
      <c r="P31" s="5"/>
      <c r="Q31" s="5"/>
      <c r="R31" s="8"/>
      <c r="S31" s="9"/>
    </row>
    <row r="32" spans="15:19" x14ac:dyDescent="0.25">
      <c r="O32" s="7"/>
      <c r="P32" s="5"/>
      <c r="Q32" s="5"/>
      <c r="R32" s="8"/>
      <c r="S32" s="9"/>
    </row>
    <row r="33" spans="15:19" x14ac:dyDescent="0.25">
      <c r="O33" s="7"/>
      <c r="P33" s="5"/>
      <c r="Q33" s="5"/>
      <c r="R33" s="8"/>
      <c r="S33" s="9"/>
    </row>
    <row r="34" spans="15:19" x14ac:dyDescent="0.25">
      <c r="O34" s="7"/>
      <c r="P34" s="5"/>
      <c r="Q34" s="5"/>
      <c r="R34" s="8"/>
      <c r="S34" s="9"/>
    </row>
    <row r="35" spans="15:19" x14ac:dyDescent="0.25">
      <c r="O35" s="7"/>
      <c r="P35" s="5"/>
      <c r="Q35" s="5"/>
      <c r="R35" s="8"/>
      <c r="S35" s="9"/>
    </row>
    <row r="36" spans="15:19" x14ac:dyDescent="0.25">
      <c r="O36" s="7"/>
      <c r="P36" s="5"/>
      <c r="Q36" s="5"/>
      <c r="R36" s="8"/>
      <c r="S36" s="9"/>
    </row>
  </sheetData>
  <pageMargins left="0.7" right="0.7" top="0.75" bottom="0.75" header="0.3" footer="0.3"/>
  <pageSetup paperSize="9" scale="96" orientation="landscape" r:id="rId1"/>
  <colBreaks count="1" manualBreakCount="1">
    <brk id="18" max="21" man="1"/>
  </colBreaks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Normal="100" workbookViewId="0"/>
  </sheetViews>
  <sheetFormatPr defaultRowHeight="15" x14ac:dyDescent="0.25"/>
  <cols>
    <col min="1" max="1" width="50.42578125" bestFit="1" customWidth="1"/>
    <col min="2" max="2" width="18.85546875" bestFit="1" customWidth="1"/>
    <col min="3" max="3" width="31" bestFit="1" customWidth="1"/>
    <col min="4" max="4" width="25.42578125" style="5" bestFit="1" customWidth="1"/>
    <col min="5" max="5" width="12" customWidth="1"/>
    <col min="6" max="6" width="12" style="5" bestFit="1" customWidth="1"/>
    <col min="7" max="7" width="21.85546875" hidden="1" customWidth="1"/>
    <col min="8" max="8" width="39.5703125" hidden="1" customWidth="1"/>
    <col min="9" max="9" width="36.28515625" hidden="1" customWidth="1"/>
    <col min="10" max="10" width="38.28515625" hidden="1" customWidth="1"/>
    <col min="11" max="11" width="52.140625" hidden="1" customWidth="1"/>
    <col min="12" max="12" width="39.140625" hidden="1" customWidth="1"/>
    <col min="13" max="13" width="40.28515625" hidden="1" customWidth="1"/>
    <col min="14" max="14" width="39.140625" hidden="1" customWidth="1"/>
    <col min="15" max="15" width="40.42578125" hidden="1" customWidth="1"/>
    <col min="16" max="16" width="39.5703125" hidden="1" customWidth="1"/>
    <col min="17" max="17" width="37" hidden="1" customWidth="1"/>
    <col min="18" max="18" width="50.42578125" hidden="1" customWidth="1"/>
    <col min="21" max="21" width="52.7109375" hidden="1" customWidth="1"/>
  </cols>
  <sheetData>
    <row r="1" spans="1:21" ht="33" customHeight="1" x14ac:dyDescent="0.25">
      <c r="A1" s="26" t="s">
        <v>251</v>
      </c>
      <c r="B1" s="26" t="s">
        <v>176</v>
      </c>
      <c r="C1" s="26" t="s">
        <v>177</v>
      </c>
      <c r="D1" s="37" t="s">
        <v>178</v>
      </c>
      <c r="E1" s="26" t="s">
        <v>179</v>
      </c>
      <c r="F1" s="37" t="s">
        <v>184</v>
      </c>
      <c r="H1" s="27" t="s">
        <v>16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0</v>
      </c>
      <c r="Q1" s="27" t="s">
        <v>14</v>
      </c>
      <c r="R1" s="27" t="s">
        <v>15</v>
      </c>
      <c r="U1" s="26" t="s">
        <v>185</v>
      </c>
    </row>
    <row r="2" spans="1:21" x14ac:dyDescent="0.25">
      <c r="A2" t="str">
        <f>veri!A142</f>
        <v>TOİ136 Otel İşletmeciliği</v>
      </c>
      <c r="B2" t="str">
        <f>veri!B142</f>
        <v>Turizm ve Otel İşlm.</v>
      </c>
      <c r="C2" t="str">
        <f>veri!C142</f>
        <v>Öğr. Gör. SEYİT ALİ ÇELİK</v>
      </c>
      <c r="D2" s="7">
        <f>veri!D142</f>
        <v>44726</v>
      </c>
      <c r="E2" t="str">
        <f>veri!E142</f>
        <v>09:15 -10:30</v>
      </c>
      <c r="F2" s="5" t="str">
        <f>veri!F142</f>
        <v>D10-D11</v>
      </c>
      <c r="O2" s="7"/>
      <c r="P2" s="5"/>
      <c r="Q2" s="5"/>
      <c r="R2" s="8"/>
      <c r="S2" s="9"/>
    </row>
    <row r="3" spans="1:21" x14ac:dyDescent="0.25">
      <c r="A3" t="str">
        <f>veri!A143</f>
        <v>TOİ138 Önbüroda Oda İşlemleri</v>
      </c>
      <c r="B3" t="str">
        <f>veri!B143</f>
        <v>Turizm ve Otel İşlm.</v>
      </c>
      <c r="C3" t="str">
        <f>veri!C143</f>
        <v>Öğr. Gör. SEYİT ALİ ÇELİK</v>
      </c>
      <c r="D3" s="7">
        <f>veri!D143</f>
        <v>44734</v>
      </c>
      <c r="E3" t="str">
        <f>veri!E143</f>
        <v>10:45 - 12:00</v>
      </c>
      <c r="F3" s="5" t="str">
        <f>veri!F143</f>
        <v>D10-D11</v>
      </c>
      <c r="O3" s="7"/>
      <c r="P3" s="5"/>
      <c r="Q3" s="5"/>
      <c r="R3" s="8"/>
      <c r="S3" s="9"/>
    </row>
    <row r="4" spans="1:21" x14ac:dyDescent="0.25">
      <c r="A4" t="str">
        <f>veri!A144</f>
        <v>TOİ140 Turizm Coğrafyası</v>
      </c>
      <c r="B4" t="str">
        <f>veri!B144</f>
        <v>Turizm ve Otel İşlm.</v>
      </c>
      <c r="C4" t="str">
        <f>veri!C144</f>
        <v>Öğr. Gör. TAHSİN ÖZBEK</v>
      </c>
      <c r="D4" s="7">
        <f>veri!D144</f>
        <v>44733</v>
      </c>
      <c r="E4" t="str">
        <f>veri!E144</f>
        <v>10:45 - 12:00</v>
      </c>
      <c r="F4" s="5" t="str">
        <f>veri!F144</f>
        <v>D5-TRS</v>
      </c>
      <c r="O4" s="7"/>
      <c r="P4" s="5"/>
      <c r="Q4" s="5"/>
      <c r="R4" s="8"/>
      <c r="S4" s="9"/>
    </row>
    <row r="5" spans="1:21" x14ac:dyDescent="0.25">
      <c r="A5" t="str">
        <f>veri!A145</f>
        <v>TOİ142 Otelcilik Otomasyon Sistemleri</v>
      </c>
      <c r="B5" t="str">
        <f>veri!B145</f>
        <v>Turizm ve Otel İşlm.</v>
      </c>
      <c r="C5" t="str">
        <f>veri!C145</f>
        <v>Öğr. Gör. SEYİT ALİ ÇELİK</v>
      </c>
      <c r="D5" s="7">
        <f>veri!D145</f>
        <v>44725</v>
      </c>
      <c r="E5" t="str">
        <f>veri!E145</f>
        <v>10:45 - 12:00</v>
      </c>
      <c r="F5" s="5" t="str">
        <f>veri!F145</f>
        <v>D10-D11</v>
      </c>
      <c r="O5" s="7"/>
      <c r="P5" s="5"/>
      <c r="Q5" s="5"/>
      <c r="R5" s="8"/>
      <c r="S5" s="9"/>
    </row>
    <row r="6" spans="1:21" x14ac:dyDescent="0.25">
      <c r="A6" t="str">
        <f>veri!A146</f>
        <v>TOİ144 Mutfak Hizmetleri Yönetimi</v>
      </c>
      <c r="B6" t="str">
        <f>veri!B146</f>
        <v>Turizm ve Otel İşlm.</v>
      </c>
      <c r="C6" t="str">
        <f>veri!C146</f>
        <v>Öğr. Gör. TAHSİN ÖZBEK</v>
      </c>
      <c r="D6" s="7">
        <f>veri!D146</f>
        <v>44732</v>
      </c>
      <c r="E6" t="str">
        <f>veri!E146</f>
        <v>09:15 -10:30</v>
      </c>
      <c r="F6" s="5" t="str">
        <f>veri!F146</f>
        <v>D10-D11</v>
      </c>
      <c r="O6" s="7"/>
      <c r="P6" s="5"/>
      <c r="Q6" s="5"/>
      <c r="R6" s="8"/>
      <c r="S6" s="9"/>
    </row>
    <row r="7" spans="1:21" x14ac:dyDescent="0.25">
      <c r="A7" t="str">
        <f>veri!A147</f>
        <v>TOİ146 Genel Muhasebe</v>
      </c>
      <c r="B7" t="str">
        <f>veri!B147</f>
        <v>Turizm ve Otel İşlm.</v>
      </c>
      <c r="C7" t="str">
        <f>veri!C147</f>
        <v>Öğr. Gör. MUSTAFA ÖCAL</v>
      </c>
      <c r="D7" s="7">
        <f>veri!D147</f>
        <v>44729</v>
      </c>
      <c r="E7" t="str">
        <f>veri!E147</f>
        <v>10:45 - 12:00</v>
      </c>
      <c r="F7" s="5" t="str">
        <f>veri!F147</f>
        <v>D5-TRS</v>
      </c>
      <c r="O7" s="7"/>
      <c r="P7" s="5"/>
      <c r="Q7" s="5"/>
      <c r="R7" s="8"/>
      <c r="S7" s="9"/>
    </row>
    <row r="8" spans="1:21" x14ac:dyDescent="0.25">
      <c r="A8" t="str">
        <f>veri!A148</f>
        <v>TOİ150 İş Sağlığı ve İş Güvenliği</v>
      </c>
      <c r="B8" t="str">
        <f>veri!B148</f>
        <v>Turizm ve Otel İşlm.</v>
      </c>
      <c r="C8" t="str">
        <f>veri!C148</f>
        <v>Öğr. Gör. MUSTAFA ÖCAL</v>
      </c>
      <c r="D8" s="7">
        <f>veri!D148</f>
        <v>44728</v>
      </c>
      <c r="E8" t="str">
        <f>veri!E148</f>
        <v>09:15 -10:30</v>
      </c>
      <c r="F8" s="5" t="str">
        <f>veri!F148</f>
        <v>D10-D11</v>
      </c>
      <c r="O8" s="7"/>
      <c r="P8" s="5"/>
      <c r="Q8" s="5"/>
      <c r="R8" s="8"/>
      <c r="S8" s="9"/>
    </row>
    <row r="9" spans="1:21" x14ac:dyDescent="0.25">
      <c r="A9" t="str">
        <f>veri!A149</f>
        <v>TOİ202 Mesleki Yabancı Dil-II (Rusça,Almanca,İngilizce)</v>
      </c>
      <c r="B9" t="str">
        <f>veri!B149</f>
        <v>Turizm ve Otel İşlm.</v>
      </c>
      <c r="C9" t="str">
        <f>veri!C149</f>
        <v>Öğr. Gör. Dr. OLCAY ÖZIŞIK YAPICI</v>
      </c>
      <c r="D9" s="7">
        <f>veri!D149</f>
        <v>44726</v>
      </c>
      <c r="E9" t="str">
        <f>veri!E149</f>
        <v>14:30 - 15:45</v>
      </c>
      <c r="F9" s="5" t="str">
        <f>veri!F149</f>
        <v>D4</v>
      </c>
      <c r="O9" s="7"/>
      <c r="P9" s="5"/>
      <c r="Q9" s="5"/>
      <c r="R9" s="8"/>
      <c r="S9" s="9"/>
    </row>
    <row r="10" spans="1:21" x14ac:dyDescent="0.25">
      <c r="A10" t="str">
        <f>veri!A150</f>
        <v>TOİ208 İnsan Kaynakları Yönetimi</v>
      </c>
      <c r="B10" t="str">
        <f>veri!B150</f>
        <v>Turizm ve Otel İşlm.</v>
      </c>
      <c r="C10" t="str">
        <f>veri!C150</f>
        <v>Öğr. Gör. Dr. OLCAY ÖZIŞIK YAPICI</v>
      </c>
      <c r="D10" s="7">
        <f>veri!D150</f>
        <v>44725</v>
      </c>
      <c r="E10" t="str">
        <f>veri!E150</f>
        <v>13:00 - 14:15</v>
      </c>
      <c r="F10" s="5" t="str">
        <f>veri!F150</f>
        <v>D5-TRS</v>
      </c>
      <c r="O10" s="7"/>
      <c r="P10" s="5"/>
      <c r="Q10" s="5"/>
      <c r="R10" s="8"/>
      <c r="S10" s="9"/>
    </row>
    <row r="11" spans="1:21" x14ac:dyDescent="0.25">
      <c r="A11" t="str">
        <f>veri!A151</f>
        <v>TOİ218 Yiyecek İçecek Servisi-II</v>
      </c>
      <c r="B11" t="str">
        <f>veri!B151</f>
        <v>Turizm ve Otel İşlm.</v>
      </c>
      <c r="C11" t="str">
        <f>veri!C151</f>
        <v>Öğr. Gör. TAHSİN ÖZBEK</v>
      </c>
      <c r="D11" s="7">
        <f>veri!D151</f>
        <v>44732</v>
      </c>
      <c r="E11" t="str">
        <f>veri!E151</f>
        <v>13:00 - 14:15</v>
      </c>
      <c r="F11" s="5" t="str">
        <f>veri!F151</f>
        <v>D7</v>
      </c>
      <c r="O11" s="7"/>
      <c r="P11" s="5"/>
      <c r="Q11" s="5"/>
      <c r="R11" s="8"/>
      <c r="S11" s="9"/>
    </row>
    <row r="12" spans="1:21" x14ac:dyDescent="0.25">
      <c r="A12" t="str">
        <f>veri!A152</f>
        <v>TOİ222 Kongre ve Fuar Organizasyonu</v>
      </c>
      <c r="B12" t="str">
        <f>veri!B152</f>
        <v>Turizm ve Otel İşlm.</v>
      </c>
      <c r="C12" t="str">
        <f>veri!C152</f>
        <v>Öğr. Gör. Dr. OLCAY ÖZIŞIK YAPICI</v>
      </c>
      <c r="D12" s="7">
        <f>veri!D152</f>
        <v>44733</v>
      </c>
      <c r="E12" t="str">
        <f>veri!E152</f>
        <v>14:30 - 15:45</v>
      </c>
      <c r="F12" s="5" t="str">
        <f>veri!F152</f>
        <v>D5-TRS</v>
      </c>
      <c r="O12" s="7"/>
      <c r="P12" s="5"/>
      <c r="Q12" s="5"/>
      <c r="R12" s="8"/>
      <c r="S12" s="9"/>
    </row>
    <row r="13" spans="1:21" x14ac:dyDescent="0.25">
      <c r="A13" t="str">
        <f>veri!A153</f>
        <v>TOİ224 Rekreasyon ve Animasyon Yönet</v>
      </c>
      <c r="B13" t="str">
        <f>veri!B153</f>
        <v>Turizm ve Otel İşlm.</v>
      </c>
      <c r="C13" t="str">
        <f>veri!C153</f>
        <v>Öğr. Gör. Dr. OLCAY ÖZIŞIK YAPICI</v>
      </c>
      <c r="D13" s="7">
        <f>veri!D153</f>
        <v>44729</v>
      </c>
      <c r="E13" t="str">
        <f>veri!E153</f>
        <v>14:30 - 15:45</v>
      </c>
      <c r="F13" s="5" t="str">
        <f>veri!F153</f>
        <v>D5-TRS</v>
      </c>
      <c r="O13" s="7"/>
      <c r="P13" s="5"/>
      <c r="Q13" s="5"/>
      <c r="R13" s="8"/>
      <c r="S13" s="9"/>
    </row>
    <row r="14" spans="1:21" x14ac:dyDescent="0.25">
      <c r="A14" t="str">
        <f>veri!A154</f>
        <v>TOİ228 Kalite Güvencesi ve Standartları</v>
      </c>
      <c r="B14" t="str">
        <f>veri!B154</f>
        <v>Turizm ve Otel İşlm.</v>
      </c>
      <c r="C14" t="str">
        <f>veri!C154</f>
        <v>Öğr. Gör. SEYİT ALİ ÇELİK</v>
      </c>
      <c r="D14" s="7">
        <f>veri!D154</f>
        <v>44734</v>
      </c>
      <c r="E14" t="str">
        <f>veri!E154</f>
        <v>14:30 - 15:45</v>
      </c>
      <c r="F14" s="5" t="str">
        <f>veri!F154</f>
        <v>D5-TRS</v>
      </c>
      <c r="O14" s="7"/>
      <c r="P14" s="5"/>
      <c r="Q14" s="5"/>
      <c r="R14" s="8"/>
      <c r="S14" s="9"/>
    </row>
    <row r="15" spans="1:21" x14ac:dyDescent="0.25">
      <c r="A15" t="str">
        <f>veri!A155</f>
        <v>TOİ248 Dünya Mutfakları</v>
      </c>
      <c r="B15" t="str">
        <f>veri!B155</f>
        <v>Turizm ve Otel İşlm.</v>
      </c>
      <c r="C15" t="str">
        <f>veri!C155</f>
        <v>Öğr. Gör. TAHSİN ÖZBEK</v>
      </c>
      <c r="D15" s="7">
        <f>veri!D155</f>
        <v>44735</v>
      </c>
      <c r="E15" t="str">
        <f>veri!E155</f>
        <v>13:00 - 14:15</v>
      </c>
      <c r="F15" s="5" t="str">
        <f>veri!F155</f>
        <v>D2</v>
      </c>
      <c r="O15" s="7"/>
      <c r="P15" s="5"/>
      <c r="Q15" s="5"/>
      <c r="R15" s="8"/>
      <c r="S15" s="9"/>
    </row>
    <row r="16" spans="1:21" x14ac:dyDescent="0.25">
      <c r="A16" t="str">
        <f>veri!A156</f>
        <v>TOİ250 Turizm Sosyolojisi</v>
      </c>
      <c r="B16" t="str">
        <f>veri!B156</f>
        <v>Turizm ve Otel İşlm.</v>
      </c>
      <c r="C16" t="str">
        <f>veri!C156</f>
        <v>Öğr. Gör. Dr. OLCAY ÖZIŞIK YAPICI</v>
      </c>
      <c r="D16" s="7">
        <f>veri!D156</f>
        <v>44728</v>
      </c>
      <c r="E16" t="str">
        <f>veri!E156</f>
        <v>13:00 - 14:15</v>
      </c>
      <c r="F16" s="5" t="str">
        <f>veri!F156</f>
        <v>D8-D9</v>
      </c>
      <c r="O16" s="7"/>
      <c r="P16" s="5"/>
      <c r="Q16" s="5"/>
      <c r="R16" s="8"/>
      <c r="S16" s="9"/>
    </row>
    <row r="17" spans="15:19" x14ac:dyDescent="0.25">
      <c r="O17" s="7"/>
      <c r="P17" s="5"/>
      <c r="Q17" s="5"/>
      <c r="R17" s="8"/>
      <c r="S17" s="9"/>
    </row>
    <row r="18" spans="15:19" x14ac:dyDescent="0.25">
      <c r="O18" s="7"/>
      <c r="P18" s="5"/>
      <c r="Q18" s="5"/>
      <c r="R18" s="8"/>
      <c r="S18" s="9"/>
    </row>
    <row r="19" spans="15:19" x14ac:dyDescent="0.25">
      <c r="O19" s="7"/>
      <c r="P19" s="5"/>
      <c r="Q19" s="5"/>
      <c r="R19" s="8"/>
      <c r="S19" s="9"/>
    </row>
    <row r="20" spans="15:19" x14ac:dyDescent="0.25">
      <c r="O20" s="7"/>
      <c r="P20" s="5"/>
      <c r="Q20" s="5"/>
      <c r="R20" s="8"/>
      <c r="S20" s="9"/>
    </row>
    <row r="21" spans="15:19" x14ac:dyDescent="0.25">
      <c r="O21" s="7"/>
      <c r="P21" s="5"/>
      <c r="Q21" s="5"/>
      <c r="R21" s="8"/>
      <c r="S21" s="9"/>
    </row>
    <row r="22" spans="15:19" x14ac:dyDescent="0.25">
      <c r="O22" s="7"/>
      <c r="P22" s="5"/>
      <c r="Q22" s="5"/>
      <c r="R22" s="8"/>
      <c r="S22" s="9"/>
    </row>
    <row r="23" spans="15:19" x14ac:dyDescent="0.25">
      <c r="O23" s="7"/>
      <c r="P23" s="5"/>
      <c r="Q23" s="5"/>
      <c r="R23" s="8"/>
      <c r="S23" s="9"/>
    </row>
    <row r="24" spans="15:19" x14ac:dyDescent="0.25">
      <c r="O24" s="7"/>
      <c r="P24" s="5"/>
      <c r="Q24" s="5"/>
      <c r="R24" s="8"/>
      <c r="S24" s="9"/>
    </row>
    <row r="25" spans="15:19" x14ac:dyDescent="0.25">
      <c r="O25" s="7"/>
      <c r="P25" s="5"/>
      <c r="Q25" s="5"/>
      <c r="R25" s="8"/>
      <c r="S25" s="9"/>
    </row>
    <row r="26" spans="15:19" x14ac:dyDescent="0.25">
      <c r="O26" s="7"/>
      <c r="P26" s="5"/>
      <c r="Q26" s="5"/>
      <c r="R26" s="8"/>
      <c r="S26" s="9"/>
    </row>
    <row r="27" spans="15:19" x14ac:dyDescent="0.25">
      <c r="O27" s="7"/>
      <c r="P27" s="5"/>
      <c r="Q27" s="5"/>
      <c r="R27" s="6"/>
      <c r="S27" s="9"/>
    </row>
    <row r="28" spans="15:19" x14ac:dyDescent="0.25">
      <c r="O28" s="7"/>
      <c r="P28" s="5"/>
      <c r="Q28" s="5"/>
      <c r="R28" s="8"/>
      <c r="S28" s="9"/>
    </row>
    <row r="29" spans="15:19" x14ac:dyDescent="0.25">
      <c r="O29" s="7"/>
      <c r="P29" s="5"/>
      <c r="Q29" s="5"/>
      <c r="R29" s="8"/>
      <c r="S29" s="9"/>
    </row>
    <row r="30" spans="15:19" x14ac:dyDescent="0.25">
      <c r="O30" s="7"/>
      <c r="P30" s="5"/>
      <c r="Q30" s="5"/>
      <c r="R30" s="8"/>
      <c r="S30" s="9"/>
    </row>
    <row r="31" spans="15:19" x14ac:dyDescent="0.25">
      <c r="O31" s="7"/>
      <c r="P31" s="5"/>
      <c r="Q31" s="5"/>
      <c r="R31" s="8"/>
      <c r="S31" s="9"/>
    </row>
    <row r="32" spans="15:19" x14ac:dyDescent="0.25">
      <c r="O32" s="7"/>
      <c r="P32" s="5"/>
      <c r="Q32" s="5"/>
      <c r="R32" s="8"/>
      <c r="S32" s="9"/>
    </row>
    <row r="33" spans="15:19" x14ac:dyDescent="0.25">
      <c r="O33" s="7"/>
      <c r="P33" s="5"/>
      <c r="Q33" s="5"/>
      <c r="R33" s="8"/>
      <c r="S33" s="9"/>
    </row>
    <row r="34" spans="15:19" x14ac:dyDescent="0.25">
      <c r="O34" s="7"/>
      <c r="P34" s="5"/>
      <c r="Q34" s="5"/>
      <c r="R34" s="8"/>
      <c r="S34" s="9"/>
    </row>
    <row r="35" spans="15:19" x14ac:dyDescent="0.25">
      <c r="O35" s="7"/>
      <c r="P35" s="5"/>
      <c r="Q35" s="5"/>
      <c r="R35" s="8"/>
      <c r="S35" s="9"/>
    </row>
    <row r="36" spans="15:19" x14ac:dyDescent="0.25">
      <c r="O36" s="7"/>
      <c r="P36" s="5"/>
      <c r="Q36" s="5"/>
      <c r="R36" s="8"/>
      <c r="S36" s="9"/>
    </row>
    <row r="37" spans="15:19" x14ac:dyDescent="0.25">
      <c r="O37" s="7"/>
      <c r="P37" s="5"/>
      <c r="Q37" s="5"/>
      <c r="R37" s="8"/>
      <c r="S37" s="9"/>
    </row>
    <row r="38" spans="15:19" x14ac:dyDescent="0.25">
      <c r="O38" s="7"/>
      <c r="P38" s="5"/>
      <c r="Q38" s="5"/>
      <c r="R38" s="8"/>
      <c r="S38" s="9"/>
    </row>
    <row r="39" spans="15:19" x14ac:dyDescent="0.25">
      <c r="O39" s="7"/>
      <c r="P39" s="5"/>
      <c r="Q39" s="5"/>
      <c r="R39" s="8"/>
      <c r="S39" s="9"/>
    </row>
  </sheetData>
  <pageMargins left="0.7" right="0.7" top="0.75" bottom="0.75" header="0.3" footer="0.3"/>
  <pageSetup paperSize="9" scale="87" orientation="landscape" r:id="rId1"/>
  <colBreaks count="1" manualBreakCount="1">
    <brk id="18" max="1048575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9"/>
  <sheetViews>
    <sheetView zoomScale="71" zoomScaleNormal="71" workbookViewId="0">
      <selection activeCell="D164" sqref="D164"/>
    </sheetView>
  </sheetViews>
  <sheetFormatPr defaultRowHeight="15" x14ac:dyDescent="0.25"/>
  <cols>
    <col min="1" max="1" width="52.140625" customWidth="1"/>
    <col min="2" max="2" width="22.7109375" customWidth="1"/>
    <col min="3" max="3" width="35.140625" customWidth="1"/>
    <col min="4" max="4" width="25.42578125" style="5" bestFit="1" customWidth="1"/>
    <col min="5" max="5" width="12" customWidth="1"/>
    <col min="6" max="6" width="14.42578125" style="5" bestFit="1" customWidth="1"/>
    <col min="7" max="7" width="14.85546875" customWidth="1"/>
    <col min="8" max="8" width="22.140625" style="5" customWidth="1"/>
    <col min="9" max="9" width="21.85546875" customWidth="1"/>
    <col min="10" max="10" width="39.5703125" hidden="1" customWidth="1"/>
    <col min="11" max="11" width="36.28515625" hidden="1" customWidth="1"/>
    <col min="12" max="12" width="38.28515625" hidden="1" customWidth="1"/>
    <col min="13" max="13" width="52.140625" hidden="1" customWidth="1"/>
    <col min="14" max="14" width="39.140625" hidden="1" customWidth="1"/>
    <col min="15" max="15" width="40.28515625" hidden="1" customWidth="1"/>
    <col min="16" max="16" width="39.140625" hidden="1" customWidth="1"/>
    <col min="17" max="17" width="40.42578125" hidden="1" customWidth="1"/>
    <col min="18" max="18" width="39.5703125" hidden="1" customWidth="1"/>
    <col min="19" max="19" width="37" hidden="1" customWidth="1"/>
    <col min="20" max="20" width="50.42578125" hidden="1" customWidth="1"/>
    <col min="21" max="21" width="9.140625" hidden="1" customWidth="1"/>
    <col min="22" max="22" width="8.5703125" customWidth="1"/>
    <col min="23" max="23" width="12.85546875" customWidth="1"/>
    <col min="24" max="24" width="33.7109375" customWidth="1"/>
    <col min="25" max="37" width="9.140625" customWidth="1"/>
  </cols>
  <sheetData>
    <row r="1" spans="1:28" ht="33" customHeight="1" x14ac:dyDescent="0.25">
      <c r="A1" s="26" t="s">
        <v>251</v>
      </c>
      <c r="B1" s="26" t="s">
        <v>176</v>
      </c>
      <c r="C1" s="26" t="s">
        <v>177</v>
      </c>
      <c r="D1" s="38" t="s">
        <v>178</v>
      </c>
      <c r="E1" s="26" t="s">
        <v>179</v>
      </c>
      <c r="F1" s="37" t="s">
        <v>184</v>
      </c>
      <c r="G1" s="26" t="s">
        <v>185</v>
      </c>
      <c r="H1" s="37" t="s">
        <v>186</v>
      </c>
      <c r="J1" s="27" t="s">
        <v>16</v>
      </c>
      <c r="K1" s="27" t="s">
        <v>7</v>
      </c>
      <c r="L1" s="27" t="s">
        <v>8</v>
      </c>
      <c r="M1" s="27" t="s">
        <v>9</v>
      </c>
      <c r="N1" s="27" t="s">
        <v>10</v>
      </c>
      <c r="O1" s="27" t="s">
        <v>11</v>
      </c>
      <c r="P1" s="27" t="s">
        <v>12</v>
      </c>
      <c r="Q1" s="27" t="s">
        <v>13</v>
      </c>
      <c r="R1" s="27" t="s">
        <v>0</v>
      </c>
      <c r="S1" s="27" t="s">
        <v>14</v>
      </c>
      <c r="T1" s="27" t="s">
        <v>15</v>
      </c>
      <c r="X1" s="26" t="s">
        <v>185</v>
      </c>
    </row>
    <row r="2" spans="1:28" ht="19.5" customHeight="1" x14ac:dyDescent="0.25">
      <c r="A2" t="s">
        <v>28</v>
      </c>
      <c r="B2" t="s">
        <v>187</v>
      </c>
      <c r="C2" t="s">
        <v>180</v>
      </c>
      <c r="D2" s="7">
        <v>44733</v>
      </c>
      <c r="E2" t="s">
        <v>3</v>
      </c>
      <c r="F2" s="5" t="s">
        <v>252</v>
      </c>
      <c r="G2" t="s">
        <v>254</v>
      </c>
      <c r="H2" s="40">
        <v>62</v>
      </c>
      <c r="X2" s="39" t="s">
        <v>205</v>
      </c>
      <c r="AB2" s="39" t="s">
        <v>212</v>
      </c>
    </row>
    <row r="3" spans="1:28" ht="15.75" customHeight="1" x14ac:dyDescent="0.25">
      <c r="A3" t="s">
        <v>38</v>
      </c>
      <c r="B3" t="s">
        <v>187</v>
      </c>
      <c r="C3" t="s">
        <v>181</v>
      </c>
      <c r="D3" s="7">
        <v>44725</v>
      </c>
      <c r="E3" t="s">
        <v>3</v>
      </c>
      <c r="F3" s="5" t="s">
        <v>262</v>
      </c>
      <c r="H3" s="40">
        <v>59</v>
      </c>
      <c r="J3" s="4" t="s">
        <v>28</v>
      </c>
      <c r="K3" s="4" t="s">
        <v>29</v>
      </c>
      <c r="L3" s="4" t="s">
        <v>30</v>
      </c>
      <c r="M3" s="4" t="s">
        <v>31</v>
      </c>
      <c r="N3" s="4" t="s">
        <v>245</v>
      </c>
      <c r="O3" s="4" t="s">
        <v>32</v>
      </c>
      <c r="P3" s="4" t="s">
        <v>33</v>
      </c>
      <c r="Q3" s="4" t="s">
        <v>34</v>
      </c>
      <c r="R3" s="4" t="s">
        <v>35</v>
      </c>
      <c r="S3" s="4" t="s">
        <v>36</v>
      </c>
      <c r="T3" s="4" t="s">
        <v>37</v>
      </c>
      <c r="V3">
        <v>1</v>
      </c>
      <c r="X3" s="39" t="s">
        <v>191</v>
      </c>
      <c r="AB3" s="39" t="s">
        <v>236</v>
      </c>
    </row>
    <row r="4" spans="1:28" ht="15.75" customHeight="1" x14ac:dyDescent="0.25">
      <c r="A4" t="s">
        <v>48</v>
      </c>
      <c r="B4" t="s">
        <v>187</v>
      </c>
      <c r="C4" t="s">
        <v>180</v>
      </c>
      <c r="D4" s="7">
        <v>44732</v>
      </c>
      <c r="E4" t="s">
        <v>3</v>
      </c>
      <c r="F4" s="5" t="s">
        <v>253</v>
      </c>
      <c r="G4" t="s">
        <v>254</v>
      </c>
      <c r="H4" s="40">
        <v>61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 t="s">
        <v>44</v>
      </c>
      <c r="Q4" s="4" t="s">
        <v>45</v>
      </c>
      <c r="R4" s="4" t="s">
        <v>46</v>
      </c>
      <c r="S4" s="4" t="s">
        <v>250</v>
      </c>
      <c r="T4" s="4" t="s">
        <v>47</v>
      </c>
      <c r="X4" s="39" t="s">
        <v>208</v>
      </c>
      <c r="AB4" s="39" t="s">
        <v>235</v>
      </c>
    </row>
    <row r="5" spans="1:28" ht="15.75" customHeight="1" x14ac:dyDescent="0.25">
      <c r="A5" t="s">
        <v>59</v>
      </c>
      <c r="B5" t="s">
        <v>187</v>
      </c>
      <c r="C5" t="s">
        <v>181</v>
      </c>
      <c r="D5" s="7">
        <v>44726</v>
      </c>
      <c r="E5" t="s">
        <v>3</v>
      </c>
      <c r="F5" s="5" t="s">
        <v>262</v>
      </c>
      <c r="H5" s="40">
        <v>57</v>
      </c>
      <c r="J5" s="4" t="s">
        <v>48</v>
      </c>
      <c r="K5" s="4" t="s">
        <v>49</v>
      </c>
      <c r="L5" s="4" t="s">
        <v>50</v>
      </c>
      <c r="M5" s="4" t="s">
        <v>51</v>
      </c>
      <c r="N5" s="4" t="s">
        <v>52</v>
      </c>
      <c r="O5" s="4" t="s">
        <v>53</v>
      </c>
      <c r="P5" s="4" t="s">
        <v>54</v>
      </c>
      <c r="Q5" s="4" t="s">
        <v>55</v>
      </c>
      <c r="R5" s="4" t="s">
        <v>56</v>
      </c>
      <c r="S5" s="4" t="s">
        <v>57</v>
      </c>
      <c r="T5" s="4" t="s">
        <v>58</v>
      </c>
      <c r="V5">
        <v>1</v>
      </c>
      <c r="X5" s="39" t="s">
        <v>232</v>
      </c>
      <c r="AB5" s="39" t="s">
        <v>201</v>
      </c>
    </row>
    <row r="6" spans="1:28" ht="15.75" customHeight="1" x14ac:dyDescent="0.25">
      <c r="A6" t="s">
        <v>70</v>
      </c>
      <c r="B6" t="s">
        <v>187</v>
      </c>
      <c r="C6" t="s">
        <v>182</v>
      </c>
      <c r="D6" s="7">
        <v>44728</v>
      </c>
      <c r="E6" t="s">
        <v>3</v>
      </c>
      <c r="F6" s="5" t="s">
        <v>262</v>
      </c>
      <c r="H6" s="40">
        <v>55</v>
      </c>
      <c r="J6" s="4" t="s">
        <v>59</v>
      </c>
      <c r="K6" s="4" t="s">
        <v>60</v>
      </c>
      <c r="L6" s="4" t="s">
        <v>61</v>
      </c>
      <c r="M6" s="4" t="s">
        <v>62</v>
      </c>
      <c r="N6" s="4" t="s">
        <v>63</v>
      </c>
      <c r="O6" s="4" t="s">
        <v>64</v>
      </c>
      <c r="P6" s="4" t="s">
        <v>65</v>
      </c>
      <c r="Q6" s="4" t="s">
        <v>66</v>
      </c>
      <c r="R6" s="4" t="s">
        <v>67</v>
      </c>
      <c r="S6" s="4" t="s">
        <v>68</v>
      </c>
      <c r="T6" s="4" t="s">
        <v>69</v>
      </c>
      <c r="V6">
        <v>1</v>
      </c>
      <c r="X6" s="39" t="s">
        <v>231</v>
      </c>
    </row>
    <row r="7" spans="1:28" ht="15.75" customHeight="1" x14ac:dyDescent="0.25">
      <c r="A7" t="s">
        <v>81</v>
      </c>
      <c r="B7" t="s">
        <v>187</v>
      </c>
      <c r="C7" t="s">
        <v>183</v>
      </c>
      <c r="D7" s="7">
        <v>44729</v>
      </c>
      <c r="E7" t="s">
        <v>3</v>
      </c>
      <c r="F7" s="5" t="s">
        <v>268</v>
      </c>
      <c r="H7" s="40">
        <v>55</v>
      </c>
      <c r="J7" s="4" t="s">
        <v>70</v>
      </c>
      <c r="K7" s="4" t="s">
        <v>71</v>
      </c>
      <c r="L7" s="4" t="s">
        <v>72</v>
      </c>
      <c r="M7" s="4" t="s">
        <v>73</v>
      </c>
      <c r="N7" s="4" t="s">
        <v>74</v>
      </c>
      <c r="O7" s="4" t="s">
        <v>75</v>
      </c>
      <c r="P7" s="4" t="s">
        <v>76</v>
      </c>
      <c r="Q7" s="4" t="s">
        <v>77</v>
      </c>
      <c r="R7" s="4" t="s">
        <v>78</v>
      </c>
      <c r="S7" s="4" t="s">
        <v>79</v>
      </c>
      <c r="T7" s="4" t="s">
        <v>80</v>
      </c>
      <c r="X7" s="39" t="s">
        <v>192</v>
      </c>
    </row>
    <row r="8" spans="1:28" ht="15.75" customHeight="1" x14ac:dyDescent="0.25">
      <c r="A8" t="s">
        <v>104</v>
      </c>
      <c r="B8" t="s">
        <v>187</v>
      </c>
      <c r="C8" t="s">
        <v>181</v>
      </c>
      <c r="D8" s="7">
        <v>44726</v>
      </c>
      <c r="E8" t="s">
        <v>4</v>
      </c>
      <c r="F8" s="5" t="s">
        <v>266</v>
      </c>
      <c r="G8" t="s">
        <v>254</v>
      </c>
      <c r="H8" s="40">
        <v>33</v>
      </c>
      <c r="J8" s="4" t="s">
        <v>81</v>
      </c>
      <c r="K8" s="4" t="s">
        <v>82</v>
      </c>
      <c r="L8" s="4" t="s">
        <v>83</v>
      </c>
      <c r="M8" s="4" t="s">
        <v>84</v>
      </c>
      <c r="N8" s="4" t="s">
        <v>85</v>
      </c>
      <c r="O8" s="4" t="s">
        <v>86</v>
      </c>
      <c r="P8" s="4" t="s">
        <v>87</v>
      </c>
      <c r="Q8" s="4" t="s">
        <v>88</v>
      </c>
      <c r="R8" s="4" t="s">
        <v>89</v>
      </c>
      <c r="S8" s="4" t="s">
        <v>90</v>
      </c>
      <c r="T8" s="4" t="s">
        <v>91</v>
      </c>
      <c r="X8" s="36" t="s">
        <v>280</v>
      </c>
    </row>
    <row r="9" spans="1:28" ht="15" customHeight="1" x14ac:dyDescent="0.25">
      <c r="A9" t="s">
        <v>114</v>
      </c>
      <c r="B9" t="s">
        <v>187</v>
      </c>
      <c r="C9" t="s">
        <v>181</v>
      </c>
      <c r="D9" s="7">
        <v>44728</v>
      </c>
      <c r="E9" t="s">
        <v>6</v>
      </c>
      <c r="F9" s="5" t="s">
        <v>274</v>
      </c>
      <c r="G9" t="s">
        <v>254</v>
      </c>
      <c r="H9" s="40">
        <v>34</v>
      </c>
      <c r="J9" s="4" t="s">
        <v>104</v>
      </c>
      <c r="K9" s="4" t="s">
        <v>105</v>
      </c>
      <c r="L9" s="4" t="s">
        <v>92</v>
      </c>
      <c r="M9" s="4" t="s">
        <v>93</v>
      </c>
      <c r="N9" s="4" t="s">
        <v>94</v>
      </c>
      <c r="O9" s="4" t="s">
        <v>95</v>
      </c>
      <c r="P9" s="4" t="s">
        <v>96</v>
      </c>
      <c r="Q9" s="4" t="s">
        <v>110</v>
      </c>
      <c r="R9" s="4" t="s">
        <v>111</v>
      </c>
      <c r="S9" s="4" t="s">
        <v>112</v>
      </c>
      <c r="T9" s="4" t="s">
        <v>97</v>
      </c>
      <c r="X9" s="39" t="s">
        <v>244</v>
      </c>
    </row>
    <row r="10" spans="1:28" ht="15" customHeight="1" x14ac:dyDescent="0.25">
      <c r="A10" t="s">
        <v>124</v>
      </c>
      <c r="B10" t="s">
        <v>187</v>
      </c>
      <c r="C10" t="s">
        <v>180</v>
      </c>
      <c r="D10" s="7">
        <v>44733</v>
      </c>
      <c r="E10" t="s">
        <v>4</v>
      </c>
      <c r="F10" s="5" t="s">
        <v>252</v>
      </c>
      <c r="G10" t="s">
        <v>254</v>
      </c>
      <c r="H10" s="40">
        <v>30</v>
      </c>
      <c r="J10" s="4" t="s">
        <v>114</v>
      </c>
      <c r="K10" s="4" t="s">
        <v>115</v>
      </c>
      <c r="L10" s="4" t="s">
        <v>106</v>
      </c>
      <c r="M10" s="4" t="s">
        <v>107</v>
      </c>
      <c r="N10" s="4" t="s">
        <v>108</v>
      </c>
      <c r="O10" s="4" t="s">
        <v>98</v>
      </c>
      <c r="P10" s="4" t="s">
        <v>99</v>
      </c>
      <c r="Q10" s="4" t="s">
        <v>120</v>
      </c>
      <c r="R10" s="4" t="s">
        <v>121</v>
      </c>
      <c r="S10" s="4" t="s">
        <v>122</v>
      </c>
      <c r="T10" s="4" t="s">
        <v>113</v>
      </c>
      <c r="X10" s="39" t="s">
        <v>204</v>
      </c>
    </row>
    <row r="11" spans="1:28" ht="15" customHeight="1" x14ac:dyDescent="0.25">
      <c r="A11" t="s">
        <v>135</v>
      </c>
      <c r="B11" t="s">
        <v>187</v>
      </c>
      <c r="C11" t="s">
        <v>181</v>
      </c>
      <c r="D11" s="7">
        <v>44728</v>
      </c>
      <c r="E11" t="s">
        <v>4</v>
      </c>
      <c r="F11" s="5" t="s">
        <v>264</v>
      </c>
      <c r="H11" s="40">
        <v>46</v>
      </c>
      <c r="J11" s="4" t="s">
        <v>124</v>
      </c>
      <c r="K11" s="4" t="s">
        <v>125</v>
      </c>
      <c r="L11" s="4" t="s">
        <v>116</v>
      </c>
      <c r="M11" s="4" t="s">
        <v>117</v>
      </c>
      <c r="N11" s="4" t="s">
        <v>246</v>
      </c>
      <c r="O11" s="4" t="s">
        <v>100</v>
      </c>
      <c r="P11" s="4" t="s">
        <v>101</v>
      </c>
      <c r="Q11" s="4" t="s">
        <v>131</v>
      </c>
      <c r="R11" s="4" t="s">
        <v>132</v>
      </c>
      <c r="S11" s="4" t="s">
        <v>133</v>
      </c>
      <c r="T11" s="4" t="s">
        <v>123</v>
      </c>
      <c r="V11">
        <v>1</v>
      </c>
      <c r="X11" s="39" t="s">
        <v>182</v>
      </c>
    </row>
    <row r="12" spans="1:28" ht="15" customHeight="1" x14ac:dyDescent="0.25">
      <c r="A12" t="s">
        <v>146</v>
      </c>
      <c r="B12" t="s">
        <v>187</v>
      </c>
      <c r="C12" t="s">
        <v>180</v>
      </c>
      <c r="D12" s="7">
        <v>44732</v>
      </c>
      <c r="E12" t="s">
        <v>4</v>
      </c>
      <c r="F12" s="5" t="s">
        <v>253</v>
      </c>
      <c r="G12" t="s">
        <v>254</v>
      </c>
      <c r="H12" s="40">
        <v>43</v>
      </c>
      <c r="J12" s="4" t="s">
        <v>135</v>
      </c>
      <c r="K12" s="4" t="s">
        <v>136</v>
      </c>
      <c r="L12" s="4" t="s">
        <v>126</v>
      </c>
      <c r="M12" s="4" t="s">
        <v>127</v>
      </c>
      <c r="N12" s="4" t="s">
        <v>128</v>
      </c>
      <c r="O12" s="4" t="s">
        <v>109</v>
      </c>
      <c r="P12" s="4" t="s">
        <v>102</v>
      </c>
      <c r="Q12" s="4" t="s">
        <v>142</v>
      </c>
      <c r="R12" s="4" t="s">
        <v>143</v>
      </c>
      <c r="S12" s="4" t="s">
        <v>144</v>
      </c>
      <c r="T12" s="4" t="s">
        <v>134</v>
      </c>
      <c r="X12" s="39" t="s">
        <v>180</v>
      </c>
    </row>
    <row r="13" spans="1:28" ht="15" customHeight="1" x14ac:dyDescent="0.25">
      <c r="A13" t="s">
        <v>156</v>
      </c>
      <c r="B13" t="s">
        <v>187</v>
      </c>
      <c r="C13" t="s">
        <v>181</v>
      </c>
      <c r="D13" s="7">
        <v>44725</v>
      </c>
      <c r="E13" t="s">
        <v>4</v>
      </c>
      <c r="F13" s="42" t="s">
        <v>273</v>
      </c>
      <c r="G13" t="s">
        <v>254</v>
      </c>
      <c r="H13" s="40">
        <v>32</v>
      </c>
      <c r="J13" s="4" t="s">
        <v>146</v>
      </c>
      <c r="K13" s="4" t="s">
        <v>147</v>
      </c>
      <c r="L13" s="4" t="s">
        <v>137</v>
      </c>
      <c r="M13" s="4" t="s">
        <v>138</v>
      </c>
      <c r="N13" s="4" t="s">
        <v>139</v>
      </c>
      <c r="O13" s="4" t="s">
        <v>118</v>
      </c>
      <c r="P13" s="4" t="s">
        <v>103</v>
      </c>
      <c r="Q13" s="4" t="s">
        <v>152</v>
      </c>
      <c r="R13" s="4" t="s">
        <v>153</v>
      </c>
      <c r="S13" s="4" t="s">
        <v>154</v>
      </c>
      <c r="T13" s="4" t="s">
        <v>145</v>
      </c>
      <c r="X13" s="39" t="s">
        <v>225</v>
      </c>
    </row>
    <row r="14" spans="1:28" ht="15" customHeight="1" x14ac:dyDescent="0.25">
      <c r="A14" t="s">
        <v>165</v>
      </c>
      <c r="B14" t="s">
        <v>187</v>
      </c>
      <c r="C14" t="s">
        <v>180</v>
      </c>
      <c r="D14" s="7">
        <v>44729</v>
      </c>
      <c r="E14" t="s">
        <v>4</v>
      </c>
      <c r="F14" s="5" t="s">
        <v>265</v>
      </c>
      <c r="G14" t="s">
        <v>254</v>
      </c>
      <c r="H14" s="40">
        <v>34</v>
      </c>
      <c r="J14" s="4" t="s">
        <v>156</v>
      </c>
      <c r="K14" s="4" t="s">
        <v>157</v>
      </c>
      <c r="L14" s="4" t="s">
        <v>148</v>
      </c>
      <c r="M14" s="4" t="s">
        <v>149</v>
      </c>
      <c r="N14" s="4" t="s">
        <v>150</v>
      </c>
      <c r="O14" s="4" t="s">
        <v>129</v>
      </c>
      <c r="P14" s="4" t="s">
        <v>247</v>
      </c>
      <c r="Q14" s="4" t="s">
        <v>161</v>
      </c>
      <c r="R14" s="4" t="s">
        <v>162</v>
      </c>
      <c r="S14" s="4" t="s">
        <v>163</v>
      </c>
      <c r="T14" s="4" t="s">
        <v>155</v>
      </c>
      <c r="X14" s="39" t="s">
        <v>209</v>
      </c>
    </row>
    <row r="15" spans="1:28" ht="15" customHeight="1" x14ac:dyDescent="0.25">
      <c r="A15" t="s">
        <v>29</v>
      </c>
      <c r="B15" t="s">
        <v>7</v>
      </c>
      <c r="C15" t="s">
        <v>194</v>
      </c>
      <c r="D15" s="7">
        <v>44733</v>
      </c>
      <c r="E15" t="s">
        <v>6</v>
      </c>
      <c r="F15" s="5" t="s">
        <v>252</v>
      </c>
      <c r="G15" t="s">
        <v>254</v>
      </c>
      <c r="H15" s="40">
        <v>34</v>
      </c>
      <c r="J15" s="4" t="s">
        <v>165</v>
      </c>
      <c r="K15" s="4" t="s">
        <v>166</v>
      </c>
      <c r="L15" s="4" t="s">
        <v>158</v>
      </c>
      <c r="M15" s="4" t="s">
        <v>159</v>
      </c>
      <c r="N15" s="4" t="s">
        <v>160</v>
      </c>
      <c r="O15" s="4" t="s">
        <v>140</v>
      </c>
      <c r="P15" s="4" t="s">
        <v>119</v>
      </c>
      <c r="Q15" s="4" t="s">
        <v>248</v>
      </c>
      <c r="R15" s="4" t="s">
        <v>249</v>
      </c>
      <c r="S15" s="4"/>
      <c r="T15" s="4" t="s">
        <v>164</v>
      </c>
      <c r="X15" s="39" t="s">
        <v>215</v>
      </c>
    </row>
    <row r="16" spans="1:28" ht="15" customHeight="1" x14ac:dyDescent="0.25">
      <c r="A16" t="s">
        <v>39</v>
      </c>
      <c r="B16" t="s">
        <v>7</v>
      </c>
      <c r="C16" t="s">
        <v>194</v>
      </c>
      <c r="D16" s="7">
        <v>44733</v>
      </c>
      <c r="E16" t="s">
        <v>5</v>
      </c>
      <c r="F16" s="5" t="s">
        <v>276</v>
      </c>
      <c r="H16" s="40">
        <v>97</v>
      </c>
      <c r="J16" s="4"/>
      <c r="K16" s="4"/>
      <c r="L16" s="4" t="s">
        <v>167</v>
      </c>
      <c r="M16" s="4" t="s">
        <v>168</v>
      </c>
      <c r="N16" s="4" t="s">
        <v>169</v>
      </c>
      <c r="O16" s="4" t="s">
        <v>151</v>
      </c>
      <c r="P16" s="4" t="s">
        <v>130</v>
      </c>
      <c r="Q16" s="4"/>
      <c r="R16" s="4"/>
      <c r="S16" s="4"/>
      <c r="T16" s="4" t="s">
        <v>171</v>
      </c>
      <c r="V16">
        <v>2</v>
      </c>
      <c r="X16" s="39" t="s">
        <v>181</v>
      </c>
    </row>
    <row r="17" spans="1:24" ht="15" customHeight="1" x14ac:dyDescent="0.25">
      <c r="A17" t="s">
        <v>49</v>
      </c>
      <c r="B17" t="s">
        <v>7</v>
      </c>
      <c r="C17" t="s">
        <v>195</v>
      </c>
      <c r="D17" s="7">
        <v>44729</v>
      </c>
      <c r="E17" t="s">
        <v>3</v>
      </c>
      <c r="F17" s="5" t="s">
        <v>276</v>
      </c>
      <c r="H17" s="40">
        <v>96</v>
      </c>
      <c r="J17" s="4"/>
      <c r="K17" s="4"/>
      <c r="L17" s="4" t="s">
        <v>172</v>
      </c>
      <c r="M17" s="4"/>
      <c r="N17" s="4" t="s">
        <v>173</v>
      </c>
      <c r="O17" s="4" t="s">
        <v>170</v>
      </c>
      <c r="P17" s="4" t="s">
        <v>141</v>
      </c>
      <c r="Q17" s="4"/>
      <c r="R17" s="4"/>
      <c r="S17" s="4"/>
      <c r="T17" s="4" t="s">
        <v>174</v>
      </c>
      <c r="V17">
        <v>2</v>
      </c>
      <c r="X17" s="39" t="s">
        <v>227</v>
      </c>
    </row>
    <row r="18" spans="1:24" ht="15" customHeight="1" x14ac:dyDescent="0.25">
      <c r="A18" t="s">
        <v>60</v>
      </c>
      <c r="B18" t="s">
        <v>7</v>
      </c>
      <c r="C18" t="s">
        <v>196</v>
      </c>
      <c r="D18" s="7">
        <v>44732</v>
      </c>
      <c r="E18" t="s">
        <v>5</v>
      </c>
      <c r="F18" s="5" t="s">
        <v>278</v>
      </c>
      <c r="H18" s="40">
        <v>109</v>
      </c>
      <c r="J18" s="4"/>
      <c r="K18" s="4"/>
      <c r="L18" s="4" t="s">
        <v>175</v>
      </c>
      <c r="M18" s="4"/>
      <c r="N18" s="4"/>
      <c r="O18" s="4"/>
      <c r="P18" s="4"/>
      <c r="Q18" s="4"/>
      <c r="R18" s="4"/>
      <c r="S18" s="4"/>
      <c r="T18" s="4"/>
      <c r="X18" s="39" t="s">
        <v>193</v>
      </c>
    </row>
    <row r="19" spans="1:24" ht="15" customHeight="1" x14ac:dyDescent="0.25">
      <c r="A19" t="s">
        <v>71</v>
      </c>
      <c r="B19" t="s">
        <v>7</v>
      </c>
      <c r="C19" t="s">
        <v>197</v>
      </c>
      <c r="D19" s="7">
        <v>44726</v>
      </c>
      <c r="E19" t="s">
        <v>5</v>
      </c>
      <c r="F19" s="5" t="s">
        <v>263</v>
      </c>
      <c r="H19" s="40">
        <v>117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V19">
        <v>3</v>
      </c>
      <c r="X19" s="39" t="s">
        <v>207</v>
      </c>
    </row>
    <row r="20" spans="1:24" ht="15" customHeight="1" x14ac:dyDescent="0.25">
      <c r="A20" t="s">
        <v>82</v>
      </c>
      <c r="B20" t="s">
        <v>7</v>
      </c>
      <c r="C20" t="s">
        <v>199</v>
      </c>
      <c r="D20" s="7">
        <v>44725</v>
      </c>
      <c r="E20" t="s">
        <v>3</v>
      </c>
      <c r="F20" s="5" t="s">
        <v>252</v>
      </c>
      <c r="G20" t="s">
        <v>254</v>
      </c>
      <c r="H20" s="40">
        <v>142</v>
      </c>
      <c r="X20" s="39" t="s">
        <v>189</v>
      </c>
    </row>
    <row r="21" spans="1:24" ht="15" customHeight="1" x14ac:dyDescent="0.25">
      <c r="A21" t="s">
        <v>105</v>
      </c>
      <c r="B21" t="s">
        <v>7</v>
      </c>
      <c r="C21" t="s">
        <v>197</v>
      </c>
      <c r="D21" s="7">
        <v>44729</v>
      </c>
      <c r="E21" t="s">
        <v>6</v>
      </c>
      <c r="F21" s="5" t="s">
        <v>277</v>
      </c>
      <c r="H21" s="40">
        <v>102</v>
      </c>
      <c r="V21">
        <v>3</v>
      </c>
      <c r="X21" s="39" t="s">
        <v>188</v>
      </c>
    </row>
    <row r="22" spans="1:24" ht="15" customHeight="1" x14ac:dyDescent="0.25">
      <c r="A22" t="s">
        <v>115</v>
      </c>
      <c r="B22" t="s">
        <v>7</v>
      </c>
      <c r="C22" t="s">
        <v>201</v>
      </c>
      <c r="D22" s="7">
        <v>44732</v>
      </c>
      <c r="E22" t="s">
        <v>4</v>
      </c>
      <c r="F22" s="5" t="s">
        <v>252</v>
      </c>
      <c r="G22" t="s">
        <v>254</v>
      </c>
      <c r="H22" s="40">
        <v>96</v>
      </c>
      <c r="X22" s="39" t="s">
        <v>214</v>
      </c>
    </row>
    <row r="23" spans="1:24" ht="15" customHeight="1" x14ac:dyDescent="0.25">
      <c r="A23" t="s">
        <v>125</v>
      </c>
      <c r="B23" t="s">
        <v>7</v>
      </c>
      <c r="C23" t="s">
        <v>199</v>
      </c>
      <c r="D23" s="7">
        <v>44726</v>
      </c>
      <c r="E23" t="s">
        <v>6</v>
      </c>
      <c r="F23" s="5" t="s">
        <v>260</v>
      </c>
      <c r="H23" s="40">
        <v>93</v>
      </c>
      <c r="V23">
        <v>2</v>
      </c>
      <c r="X23" s="39" t="s">
        <v>213</v>
      </c>
    </row>
    <row r="24" spans="1:24" ht="15" customHeight="1" x14ac:dyDescent="0.25">
      <c r="A24" t="s">
        <v>136</v>
      </c>
      <c r="B24" t="s">
        <v>7</v>
      </c>
      <c r="C24" t="s">
        <v>199</v>
      </c>
      <c r="D24" s="7">
        <v>44725</v>
      </c>
      <c r="E24" t="s">
        <v>4</v>
      </c>
      <c r="F24" s="42" t="s">
        <v>252</v>
      </c>
      <c r="G24" t="s">
        <v>254</v>
      </c>
      <c r="H24" s="40">
        <v>102</v>
      </c>
      <c r="J24" t="s">
        <v>5</v>
      </c>
      <c r="Q24" s="5"/>
      <c r="T24" s="6"/>
      <c r="U24" s="5"/>
      <c r="X24" s="39" t="s">
        <v>223</v>
      </c>
    </row>
    <row r="25" spans="1:24" ht="15" customHeight="1" x14ac:dyDescent="0.25">
      <c r="A25" t="s">
        <v>147</v>
      </c>
      <c r="B25" t="s">
        <v>7</v>
      </c>
      <c r="C25" t="s">
        <v>196</v>
      </c>
      <c r="D25" s="7">
        <v>44728</v>
      </c>
      <c r="E25" t="s">
        <v>4</v>
      </c>
      <c r="F25" s="42" t="s">
        <v>260</v>
      </c>
      <c r="H25" s="40">
        <v>91</v>
      </c>
      <c r="J25" t="s">
        <v>3</v>
      </c>
      <c r="Q25" s="7"/>
      <c r="R25" s="5"/>
      <c r="S25" s="5"/>
      <c r="T25" s="8"/>
      <c r="U25" s="9"/>
      <c r="V25">
        <v>2</v>
      </c>
      <c r="X25" s="39" t="s">
        <v>190</v>
      </c>
    </row>
    <row r="26" spans="1:24" ht="15" customHeight="1" x14ac:dyDescent="0.25">
      <c r="A26" t="s">
        <v>157</v>
      </c>
      <c r="B26" t="s">
        <v>7</v>
      </c>
      <c r="C26" t="s">
        <v>191</v>
      </c>
      <c r="D26" s="7">
        <v>44734</v>
      </c>
      <c r="E26" t="s">
        <v>4</v>
      </c>
      <c r="F26" s="5" t="s">
        <v>269</v>
      </c>
      <c r="H26" s="40">
        <v>44</v>
      </c>
      <c r="J26" t="s">
        <v>4</v>
      </c>
      <c r="Q26" s="7"/>
      <c r="R26" s="5"/>
      <c r="S26" s="5"/>
      <c r="T26" s="8"/>
      <c r="U26" s="9"/>
      <c r="V26">
        <v>1</v>
      </c>
      <c r="X26" s="39" t="s">
        <v>224</v>
      </c>
    </row>
    <row r="27" spans="1:24" ht="15" customHeight="1" x14ac:dyDescent="0.25">
      <c r="A27" t="s">
        <v>166</v>
      </c>
      <c r="B27" t="s">
        <v>7</v>
      </c>
      <c r="C27" t="s">
        <v>194</v>
      </c>
      <c r="D27" s="7">
        <v>44735</v>
      </c>
      <c r="E27" t="s">
        <v>4</v>
      </c>
      <c r="F27" s="5" t="s">
        <v>269</v>
      </c>
      <c r="H27" s="40">
        <v>40</v>
      </c>
      <c r="J27" t="s">
        <v>6</v>
      </c>
      <c r="Q27" s="7"/>
      <c r="R27" s="5"/>
      <c r="S27" s="5"/>
      <c r="T27" s="6"/>
      <c r="U27" s="9"/>
      <c r="V27">
        <v>1</v>
      </c>
      <c r="X27" s="39" t="s">
        <v>219</v>
      </c>
    </row>
    <row r="28" spans="1:24" ht="15" customHeight="1" x14ac:dyDescent="0.25">
      <c r="A28" t="s">
        <v>30</v>
      </c>
      <c r="B28" t="s">
        <v>8</v>
      </c>
      <c r="C28" t="s">
        <v>206</v>
      </c>
      <c r="D28" s="7">
        <v>44733</v>
      </c>
      <c r="E28" t="s">
        <v>5</v>
      </c>
      <c r="F28" s="5" t="s">
        <v>260</v>
      </c>
      <c r="H28" s="40">
        <v>74</v>
      </c>
      <c r="Q28" s="7"/>
      <c r="R28" s="5"/>
      <c r="S28" s="5"/>
      <c r="T28" s="8"/>
      <c r="U28" s="9"/>
      <c r="V28">
        <v>2</v>
      </c>
      <c r="X28" s="39" t="s">
        <v>206</v>
      </c>
    </row>
    <row r="29" spans="1:24" ht="15" customHeight="1" x14ac:dyDescent="0.25">
      <c r="A29" t="s">
        <v>40</v>
      </c>
      <c r="B29" t="s">
        <v>8</v>
      </c>
      <c r="C29" t="s">
        <v>207</v>
      </c>
      <c r="D29" s="7">
        <v>44732</v>
      </c>
      <c r="E29" t="s">
        <v>5</v>
      </c>
      <c r="F29" s="5" t="s">
        <v>262</v>
      </c>
      <c r="H29" s="40">
        <v>67</v>
      </c>
      <c r="Q29" s="7"/>
      <c r="R29" s="5"/>
      <c r="S29" s="5"/>
      <c r="T29" s="8"/>
      <c r="U29" s="9"/>
      <c r="V29">
        <v>1</v>
      </c>
      <c r="X29" s="39" t="s">
        <v>196</v>
      </c>
    </row>
    <row r="30" spans="1:24" ht="15" customHeight="1" x14ac:dyDescent="0.25">
      <c r="A30" t="s">
        <v>50</v>
      </c>
      <c r="B30" t="s">
        <v>8</v>
      </c>
      <c r="C30" t="s">
        <v>207</v>
      </c>
      <c r="D30" s="7">
        <v>44734</v>
      </c>
      <c r="E30" t="s">
        <v>5</v>
      </c>
      <c r="F30" s="5" t="s">
        <v>260</v>
      </c>
      <c r="H30" s="40">
        <v>75</v>
      </c>
      <c r="Q30" s="7"/>
      <c r="R30" s="5"/>
      <c r="S30" s="5"/>
      <c r="T30" s="8"/>
      <c r="U30" s="9"/>
      <c r="V30">
        <v>2</v>
      </c>
      <c r="X30" s="39" t="s">
        <v>194</v>
      </c>
    </row>
    <row r="31" spans="1:24" ht="15" customHeight="1" x14ac:dyDescent="0.25">
      <c r="A31" t="s">
        <v>61</v>
      </c>
      <c r="B31" t="s">
        <v>8</v>
      </c>
      <c r="C31" t="s">
        <v>208</v>
      </c>
      <c r="D31" s="7">
        <v>44736</v>
      </c>
      <c r="E31" t="s">
        <v>5</v>
      </c>
      <c r="F31" s="5" t="s">
        <v>260</v>
      </c>
      <c r="H31" s="40">
        <v>74</v>
      </c>
      <c r="Q31" s="7"/>
      <c r="R31" s="5"/>
      <c r="S31" s="5"/>
      <c r="T31" s="8"/>
      <c r="U31" s="9"/>
      <c r="V31">
        <v>2</v>
      </c>
    </row>
    <row r="32" spans="1:24" ht="15" customHeight="1" x14ac:dyDescent="0.25">
      <c r="A32" t="s">
        <v>72</v>
      </c>
      <c r="B32" t="s">
        <v>8</v>
      </c>
      <c r="C32" t="s">
        <v>209</v>
      </c>
      <c r="D32" s="7">
        <v>44735</v>
      </c>
      <c r="E32" t="s">
        <v>5</v>
      </c>
      <c r="F32" s="5" t="s">
        <v>275</v>
      </c>
      <c r="H32" s="40">
        <v>75</v>
      </c>
      <c r="Q32" s="7"/>
      <c r="R32" s="5"/>
      <c r="S32" s="5"/>
      <c r="T32" s="8"/>
      <c r="U32" s="9"/>
      <c r="V32">
        <v>2</v>
      </c>
      <c r="X32">
        <v>29</v>
      </c>
    </row>
    <row r="33" spans="1:22" ht="15" customHeight="1" x14ac:dyDescent="0.25">
      <c r="A33" t="s">
        <v>83</v>
      </c>
      <c r="B33" t="s">
        <v>8</v>
      </c>
      <c r="C33" t="s">
        <v>201</v>
      </c>
      <c r="D33" s="7">
        <v>44725</v>
      </c>
      <c r="E33" t="s">
        <v>5</v>
      </c>
      <c r="F33" s="5" t="s">
        <v>260</v>
      </c>
      <c r="H33" s="40">
        <v>71</v>
      </c>
      <c r="Q33" s="7"/>
      <c r="R33" s="5"/>
      <c r="S33" s="5"/>
      <c r="T33" s="8"/>
      <c r="U33" s="9"/>
    </row>
    <row r="34" spans="1:22" ht="15" customHeight="1" x14ac:dyDescent="0.25">
      <c r="A34" t="s">
        <v>92</v>
      </c>
      <c r="B34" t="s">
        <v>8</v>
      </c>
      <c r="C34" t="s">
        <v>209</v>
      </c>
      <c r="D34" s="7">
        <v>44726</v>
      </c>
      <c r="E34" t="s">
        <v>5</v>
      </c>
      <c r="F34" s="5" t="s">
        <v>262</v>
      </c>
      <c r="H34" s="40">
        <v>69</v>
      </c>
      <c r="Q34" s="7"/>
      <c r="R34" s="5"/>
      <c r="S34" s="5"/>
      <c r="T34" s="8"/>
      <c r="U34" s="9"/>
      <c r="V34">
        <v>1</v>
      </c>
    </row>
    <row r="35" spans="1:22" ht="15" customHeight="1" x14ac:dyDescent="0.25">
      <c r="A35" t="s">
        <v>106</v>
      </c>
      <c r="B35" t="s">
        <v>8</v>
      </c>
      <c r="C35" t="s">
        <v>206</v>
      </c>
      <c r="D35" s="7">
        <v>44726</v>
      </c>
      <c r="E35" t="s">
        <v>4</v>
      </c>
      <c r="F35" s="5" t="s">
        <v>259</v>
      </c>
      <c r="H35" s="40">
        <v>67</v>
      </c>
      <c r="Q35" s="7"/>
      <c r="R35" s="5"/>
      <c r="S35" s="5"/>
      <c r="T35" s="6"/>
      <c r="U35" s="9"/>
      <c r="V35">
        <v>1</v>
      </c>
    </row>
    <row r="36" spans="1:22" ht="15" customHeight="1" x14ac:dyDescent="0.25">
      <c r="A36" t="s">
        <v>116</v>
      </c>
      <c r="B36" t="s">
        <v>8</v>
      </c>
      <c r="C36" t="s">
        <v>207</v>
      </c>
      <c r="D36" s="7">
        <v>44732</v>
      </c>
      <c r="E36" t="s">
        <v>4</v>
      </c>
      <c r="F36" s="5" t="s">
        <v>259</v>
      </c>
      <c r="H36" s="40">
        <v>60</v>
      </c>
      <c r="Q36" s="7"/>
      <c r="R36" s="5"/>
      <c r="S36" s="5"/>
      <c r="T36" s="6"/>
      <c r="U36" s="9"/>
      <c r="V36">
        <v>1</v>
      </c>
    </row>
    <row r="37" spans="1:22" ht="15" customHeight="1" x14ac:dyDescent="0.25">
      <c r="A37" t="s">
        <v>126</v>
      </c>
      <c r="B37" t="s">
        <v>8</v>
      </c>
      <c r="C37" t="s">
        <v>207</v>
      </c>
      <c r="D37" s="7">
        <v>44728</v>
      </c>
      <c r="E37" t="s">
        <v>4</v>
      </c>
      <c r="F37" s="5" t="s">
        <v>259</v>
      </c>
      <c r="H37" s="40">
        <v>53</v>
      </c>
      <c r="Q37" s="7"/>
      <c r="R37" s="5"/>
      <c r="S37" s="5"/>
      <c r="T37" s="8"/>
      <c r="U37" s="9"/>
      <c r="V37">
        <v>1</v>
      </c>
    </row>
    <row r="38" spans="1:22" ht="15" customHeight="1" x14ac:dyDescent="0.25">
      <c r="A38" t="s">
        <v>137</v>
      </c>
      <c r="B38" t="s">
        <v>8</v>
      </c>
      <c r="C38" t="s">
        <v>208</v>
      </c>
      <c r="D38" s="7">
        <v>44725</v>
      </c>
      <c r="E38" t="s">
        <v>4</v>
      </c>
      <c r="F38" s="5" t="s">
        <v>259</v>
      </c>
      <c r="H38" s="40">
        <v>66</v>
      </c>
      <c r="Q38" s="7"/>
      <c r="R38" s="5"/>
      <c r="S38" s="5"/>
      <c r="T38" s="8"/>
      <c r="U38" s="9"/>
    </row>
    <row r="39" spans="1:22" ht="15" customHeight="1" x14ac:dyDescent="0.25">
      <c r="A39" t="s">
        <v>148</v>
      </c>
      <c r="B39" t="s">
        <v>8</v>
      </c>
      <c r="C39" t="s">
        <v>216</v>
      </c>
      <c r="D39" s="7">
        <v>44734</v>
      </c>
      <c r="E39" t="s">
        <v>4</v>
      </c>
      <c r="F39" s="5" t="s">
        <v>273</v>
      </c>
      <c r="G39" t="s">
        <v>254</v>
      </c>
      <c r="H39" s="40">
        <v>32</v>
      </c>
      <c r="Q39" s="7"/>
      <c r="R39" s="5"/>
      <c r="S39" s="5"/>
      <c r="T39" s="10"/>
      <c r="U39" s="9"/>
    </row>
    <row r="40" spans="1:22" ht="15" customHeight="1" x14ac:dyDescent="0.25">
      <c r="A40" t="s">
        <v>158</v>
      </c>
      <c r="B40" t="s">
        <v>8</v>
      </c>
      <c r="C40" t="s">
        <v>217</v>
      </c>
      <c r="D40" s="7">
        <v>44733</v>
      </c>
      <c r="E40" t="s">
        <v>4</v>
      </c>
      <c r="F40" s="5" t="s">
        <v>265</v>
      </c>
      <c r="G40" t="s">
        <v>254</v>
      </c>
      <c r="H40" s="40">
        <v>20</v>
      </c>
      <c r="Q40" s="7"/>
      <c r="R40" s="5"/>
      <c r="S40" s="5"/>
      <c r="T40" s="10"/>
      <c r="U40" s="9"/>
    </row>
    <row r="41" spans="1:22" ht="15" customHeight="1" x14ac:dyDescent="0.25">
      <c r="A41" t="s">
        <v>167</v>
      </c>
      <c r="B41" t="s">
        <v>8</v>
      </c>
      <c r="C41" t="s">
        <v>218</v>
      </c>
      <c r="D41" s="7">
        <v>44729</v>
      </c>
      <c r="E41" t="s">
        <v>4</v>
      </c>
      <c r="F41" s="5" t="s">
        <v>259</v>
      </c>
      <c r="G41" t="s">
        <v>254</v>
      </c>
      <c r="H41" s="40">
        <v>66</v>
      </c>
      <c r="Q41" s="7"/>
      <c r="R41" s="5"/>
      <c r="S41" s="5"/>
      <c r="T41" s="10"/>
      <c r="U41" s="9"/>
    </row>
    <row r="42" spans="1:22" ht="15" customHeight="1" x14ac:dyDescent="0.25">
      <c r="A42" t="s">
        <v>172</v>
      </c>
      <c r="B42" t="s">
        <v>8</v>
      </c>
      <c r="C42" t="s">
        <v>208</v>
      </c>
      <c r="D42" s="7">
        <v>44735</v>
      </c>
      <c r="E42" t="s">
        <v>4</v>
      </c>
      <c r="F42" s="5" t="s">
        <v>273</v>
      </c>
      <c r="G42" t="s">
        <v>254</v>
      </c>
      <c r="H42" s="40">
        <v>26</v>
      </c>
      <c r="Q42" s="7"/>
      <c r="R42" s="5"/>
      <c r="S42" s="5"/>
      <c r="T42" s="10"/>
      <c r="U42" s="9"/>
    </row>
    <row r="43" spans="1:22" ht="15" customHeight="1" x14ac:dyDescent="0.25">
      <c r="A43" t="s">
        <v>175</v>
      </c>
      <c r="B43" t="s">
        <v>8</v>
      </c>
      <c r="C43" t="s">
        <v>208</v>
      </c>
      <c r="D43" s="7">
        <v>44736</v>
      </c>
      <c r="E43" t="s">
        <v>4</v>
      </c>
      <c r="F43" s="5" t="s">
        <v>262</v>
      </c>
      <c r="H43" s="40">
        <v>63</v>
      </c>
      <c r="Q43" s="7"/>
      <c r="R43" s="5"/>
      <c r="S43" s="5"/>
      <c r="T43" s="6"/>
      <c r="U43" s="9"/>
      <c r="V43">
        <v>1</v>
      </c>
    </row>
    <row r="44" spans="1:22" ht="15" customHeight="1" x14ac:dyDescent="0.25">
      <c r="A44" t="s">
        <v>31</v>
      </c>
      <c r="B44" t="s">
        <v>9</v>
      </c>
      <c r="C44" t="s">
        <v>189</v>
      </c>
      <c r="D44" s="7">
        <v>44726</v>
      </c>
      <c r="E44" t="s">
        <v>5</v>
      </c>
      <c r="F44" s="5" t="s">
        <v>271</v>
      </c>
      <c r="H44" s="40">
        <v>75</v>
      </c>
      <c r="Q44" s="7"/>
      <c r="R44" s="5"/>
      <c r="S44" s="5"/>
      <c r="T44" s="10"/>
      <c r="U44" s="9"/>
      <c r="V44">
        <v>2</v>
      </c>
    </row>
    <row r="45" spans="1:22" ht="15" customHeight="1" x14ac:dyDescent="0.25">
      <c r="A45" t="s">
        <v>41</v>
      </c>
      <c r="B45" t="s">
        <v>9</v>
      </c>
      <c r="C45" t="s">
        <v>189</v>
      </c>
      <c r="D45" s="7">
        <v>44725</v>
      </c>
      <c r="E45" t="s">
        <v>5</v>
      </c>
      <c r="F45" s="5" t="s">
        <v>252</v>
      </c>
      <c r="H45" s="40">
        <v>84</v>
      </c>
      <c r="Q45" s="7"/>
      <c r="R45" s="5"/>
      <c r="S45" s="5"/>
      <c r="T45" s="6"/>
      <c r="U45" s="9"/>
      <c r="V45">
        <v>3</v>
      </c>
    </row>
    <row r="46" spans="1:22" ht="15" customHeight="1" x14ac:dyDescent="0.25">
      <c r="A46" t="s">
        <v>51</v>
      </c>
      <c r="B46" t="s">
        <v>9</v>
      </c>
      <c r="C46" t="s">
        <v>190</v>
      </c>
      <c r="D46" s="7">
        <v>44728</v>
      </c>
      <c r="E46" t="s">
        <v>3</v>
      </c>
      <c r="F46" s="5" t="s">
        <v>258</v>
      </c>
      <c r="G46" t="s">
        <v>254</v>
      </c>
      <c r="H46" s="40">
        <v>85</v>
      </c>
      <c r="Q46" s="7"/>
      <c r="R46" s="5"/>
      <c r="S46" s="5"/>
      <c r="T46" s="10"/>
      <c r="U46" s="9"/>
    </row>
    <row r="47" spans="1:22" ht="15" customHeight="1" x14ac:dyDescent="0.25">
      <c r="A47" t="s">
        <v>62</v>
      </c>
      <c r="B47" t="s">
        <v>9</v>
      </c>
      <c r="C47" t="s">
        <v>188</v>
      </c>
      <c r="D47" s="7">
        <v>44734</v>
      </c>
      <c r="E47" t="s">
        <v>3</v>
      </c>
      <c r="F47" s="5" t="s">
        <v>258</v>
      </c>
      <c r="G47" t="s">
        <v>254</v>
      </c>
      <c r="H47" s="40">
        <v>80</v>
      </c>
      <c r="Q47" s="7"/>
      <c r="R47" s="5"/>
      <c r="S47" s="5"/>
      <c r="T47" s="8"/>
      <c r="U47" s="9"/>
    </row>
    <row r="48" spans="1:22" ht="15" customHeight="1" x14ac:dyDescent="0.25">
      <c r="A48" t="s">
        <v>73</v>
      </c>
      <c r="B48" t="s">
        <v>9</v>
      </c>
      <c r="C48" t="s">
        <v>188</v>
      </c>
      <c r="D48" s="7">
        <v>44729</v>
      </c>
      <c r="E48" t="s">
        <v>3</v>
      </c>
      <c r="F48" s="5" t="s">
        <v>258</v>
      </c>
      <c r="G48" t="s">
        <v>254</v>
      </c>
      <c r="H48" s="40">
        <v>83</v>
      </c>
      <c r="Q48" s="7"/>
      <c r="R48" s="5"/>
      <c r="S48" s="5"/>
      <c r="T48" s="10"/>
      <c r="U48" s="9"/>
    </row>
    <row r="49" spans="1:22" ht="15" customHeight="1" x14ac:dyDescent="0.25">
      <c r="A49" t="s">
        <v>84</v>
      </c>
      <c r="B49" t="s">
        <v>9</v>
      </c>
      <c r="C49" t="s">
        <v>188</v>
      </c>
      <c r="D49" s="7">
        <v>44733</v>
      </c>
      <c r="E49" t="s">
        <v>3</v>
      </c>
      <c r="F49" s="5" t="s">
        <v>258</v>
      </c>
      <c r="G49" t="s">
        <v>254</v>
      </c>
      <c r="H49" s="40">
        <v>88</v>
      </c>
      <c r="Q49" s="7"/>
      <c r="R49" s="5"/>
      <c r="S49" s="5"/>
      <c r="T49" s="8"/>
      <c r="U49" s="9"/>
    </row>
    <row r="50" spans="1:22" ht="15" customHeight="1" x14ac:dyDescent="0.25">
      <c r="A50" t="s">
        <v>93</v>
      </c>
      <c r="B50" t="s">
        <v>9</v>
      </c>
      <c r="C50" t="s">
        <v>189</v>
      </c>
      <c r="D50" s="7">
        <v>44732</v>
      </c>
      <c r="E50" t="s">
        <v>3</v>
      </c>
      <c r="F50" s="5" t="s">
        <v>258</v>
      </c>
      <c r="G50" t="s">
        <v>254</v>
      </c>
      <c r="H50" s="40">
        <v>94</v>
      </c>
      <c r="Q50" s="7"/>
      <c r="R50" s="5"/>
      <c r="S50" s="5"/>
      <c r="T50" s="8"/>
      <c r="U50" s="9"/>
    </row>
    <row r="51" spans="1:22" ht="15" customHeight="1" x14ac:dyDescent="0.25">
      <c r="A51" t="s">
        <v>107</v>
      </c>
      <c r="B51" t="s">
        <v>9</v>
      </c>
      <c r="C51" t="s">
        <v>189</v>
      </c>
      <c r="D51" s="7">
        <v>44725</v>
      </c>
      <c r="E51" t="s">
        <v>4</v>
      </c>
      <c r="F51" s="5" t="s">
        <v>258</v>
      </c>
      <c r="G51" t="s">
        <v>254</v>
      </c>
      <c r="H51" s="40">
        <v>52</v>
      </c>
      <c r="Q51" s="7"/>
      <c r="R51" s="5"/>
      <c r="S51" s="5"/>
      <c r="T51" s="8"/>
      <c r="U51" s="9"/>
    </row>
    <row r="52" spans="1:22" ht="15" customHeight="1" x14ac:dyDescent="0.25">
      <c r="A52" t="s">
        <v>117</v>
      </c>
      <c r="B52" t="s">
        <v>9</v>
      </c>
      <c r="C52" t="s">
        <v>190</v>
      </c>
      <c r="D52" s="7">
        <v>44729</v>
      </c>
      <c r="E52" t="s">
        <v>6</v>
      </c>
      <c r="F52" s="5" t="s">
        <v>258</v>
      </c>
      <c r="G52" t="s">
        <v>254</v>
      </c>
      <c r="H52" s="40">
        <v>38</v>
      </c>
      <c r="Q52" s="7"/>
      <c r="R52" s="5"/>
      <c r="S52" s="5"/>
      <c r="T52" s="6"/>
      <c r="U52" s="9"/>
    </row>
    <row r="53" spans="1:22" ht="15" customHeight="1" x14ac:dyDescent="0.25">
      <c r="A53" t="s">
        <v>127</v>
      </c>
      <c r="B53" t="s">
        <v>9</v>
      </c>
      <c r="C53" t="s">
        <v>188</v>
      </c>
      <c r="D53" s="7">
        <v>44733</v>
      </c>
      <c r="E53" t="s">
        <v>6</v>
      </c>
      <c r="F53" s="5" t="s">
        <v>258</v>
      </c>
      <c r="G53" t="s">
        <v>254</v>
      </c>
      <c r="H53" s="40">
        <v>37</v>
      </c>
      <c r="Q53" s="7"/>
      <c r="R53" s="5"/>
      <c r="S53" s="5"/>
      <c r="T53" s="8"/>
      <c r="U53" s="9"/>
    </row>
    <row r="54" spans="1:22" ht="15" customHeight="1" x14ac:dyDescent="0.25">
      <c r="A54" t="s">
        <v>138</v>
      </c>
      <c r="B54" t="s">
        <v>9</v>
      </c>
      <c r="C54" t="s">
        <v>188</v>
      </c>
      <c r="D54" s="7">
        <v>44734</v>
      </c>
      <c r="E54" t="s">
        <v>6</v>
      </c>
      <c r="F54" s="5" t="s">
        <v>258</v>
      </c>
      <c r="G54" t="s">
        <v>254</v>
      </c>
      <c r="H54" s="40">
        <v>51</v>
      </c>
      <c r="Q54" s="7"/>
      <c r="R54" s="5"/>
      <c r="S54" s="5"/>
      <c r="T54" s="10"/>
      <c r="U54" s="9"/>
    </row>
    <row r="55" spans="1:22" ht="16.5" customHeight="1" x14ac:dyDescent="0.25">
      <c r="A55" t="s">
        <v>149</v>
      </c>
      <c r="B55" t="s">
        <v>9</v>
      </c>
      <c r="C55" t="s">
        <v>189</v>
      </c>
      <c r="D55" s="7">
        <v>44726</v>
      </c>
      <c r="E55" t="s">
        <v>4</v>
      </c>
      <c r="F55" s="5" t="s">
        <v>258</v>
      </c>
      <c r="G55" t="s">
        <v>254</v>
      </c>
      <c r="H55" s="40">
        <v>44</v>
      </c>
      <c r="Q55" s="7"/>
      <c r="R55" s="5"/>
      <c r="S55" s="5"/>
      <c r="T55" s="10"/>
      <c r="U55" s="9"/>
    </row>
    <row r="56" spans="1:22" x14ac:dyDescent="0.25">
      <c r="A56" t="s">
        <v>159</v>
      </c>
      <c r="B56" t="s">
        <v>9</v>
      </c>
      <c r="C56" t="s">
        <v>190</v>
      </c>
      <c r="D56" s="7">
        <v>44728</v>
      </c>
      <c r="E56" t="s">
        <v>4</v>
      </c>
      <c r="F56" s="5" t="s">
        <v>258</v>
      </c>
      <c r="G56" s="36" t="s">
        <v>254</v>
      </c>
      <c r="H56" s="40">
        <v>28</v>
      </c>
      <c r="Q56" s="7"/>
      <c r="R56" s="5"/>
      <c r="S56" s="5"/>
      <c r="T56" s="8"/>
      <c r="U56" s="9"/>
    </row>
    <row r="57" spans="1:22" x14ac:dyDescent="0.25">
      <c r="A57" t="s">
        <v>168</v>
      </c>
      <c r="B57" t="s">
        <v>9</v>
      </c>
      <c r="C57" t="s">
        <v>190</v>
      </c>
      <c r="D57" s="7">
        <v>44732</v>
      </c>
      <c r="E57" t="s">
        <v>4</v>
      </c>
      <c r="F57" s="5" t="s">
        <v>258</v>
      </c>
      <c r="G57" t="s">
        <v>254</v>
      </c>
      <c r="H57" s="40">
        <v>46</v>
      </c>
      <c r="Q57" s="7"/>
      <c r="R57" s="5"/>
      <c r="S57" s="5"/>
      <c r="T57" s="8"/>
      <c r="U57" s="9"/>
    </row>
    <row r="58" spans="1:22" x14ac:dyDescent="0.25">
      <c r="A58" t="s">
        <v>245</v>
      </c>
      <c r="B58" t="s">
        <v>221</v>
      </c>
      <c r="C58" t="s">
        <v>213</v>
      </c>
      <c r="D58" s="7">
        <v>44734</v>
      </c>
      <c r="E58" t="s">
        <v>3</v>
      </c>
      <c r="F58" s="5" t="s">
        <v>275</v>
      </c>
      <c r="H58" s="40">
        <v>83</v>
      </c>
      <c r="Q58" s="7"/>
      <c r="R58" s="5"/>
      <c r="S58" s="5"/>
      <c r="T58" s="8"/>
      <c r="U58" s="9"/>
      <c r="V58">
        <v>2</v>
      </c>
    </row>
    <row r="59" spans="1:22" x14ac:dyDescent="0.25">
      <c r="A59" t="s">
        <v>42</v>
      </c>
      <c r="B59" t="s">
        <v>221</v>
      </c>
      <c r="C59" t="s">
        <v>213</v>
      </c>
      <c r="D59" s="7">
        <v>44725</v>
      </c>
      <c r="E59" t="s">
        <v>5</v>
      </c>
      <c r="F59" s="5" t="s">
        <v>260</v>
      </c>
      <c r="H59" s="40">
        <v>85</v>
      </c>
      <c r="Q59" s="7"/>
      <c r="R59" s="5"/>
      <c r="S59" s="5"/>
      <c r="T59" s="8"/>
      <c r="U59" s="9"/>
      <c r="V59">
        <v>2</v>
      </c>
    </row>
    <row r="60" spans="1:22" x14ac:dyDescent="0.25">
      <c r="A60" t="s">
        <v>52</v>
      </c>
      <c r="B60" t="s">
        <v>221</v>
      </c>
      <c r="C60" t="s">
        <v>212</v>
      </c>
      <c r="D60" s="7">
        <v>44726</v>
      </c>
      <c r="E60" t="s">
        <v>3</v>
      </c>
      <c r="F60" s="42" t="s">
        <v>262</v>
      </c>
      <c r="H60" s="40">
        <v>76</v>
      </c>
      <c r="Q60" s="7"/>
      <c r="R60" s="5"/>
      <c r="S60" s="5"/>
      <c r="T60" s="8"/>
      <c r="U60" s="9"/>
    </row>
    <row r="61" spans="1:22" x14ac:dyDescent="0.25">
      <c r="A61" t="s">
        <v>63</v>
      </c>
      <c r="B61" t="s">
        <v>221</v>
      </c>
      <c r="C61" t="s">
        <v>212</v>
      </c>
      <c r="D61" s="7">
        <v>44728</v>
      </c>
      <c r="E61" t="s">
        <v>5</v>
      </c>
      <c r="F61" s="42" t="s">
        <v>262</v>
      </c>
      <c r="H61" s="40">
        <v>71</v>
      </c>
      <c r="Q61" s="7"/>
      <c r="R61" s="5"/>
      <c r="S61" s="5"/>
      <c r="T61" s="6"/>
      <c r="U61" s="9"/>
    </row>
    <row r="62" spans="1:22" x14ac:dyDescent="0.25">
      <c r="A62" t="s">
        <v>74</v>
      </c>
      <c r="B62" t="s">
        <v>221</v>
      </c>
      <c r="C62" t="s">
        <v>213</v>
      </c>
      <c r="D62" s="7">
        <v>44735</v>
      </c>
      <c r="E62" t="s">
        <v>5</v>
      </c>
      <c r="F62" s="5" t="s">
        <v>279</v>
      </c>
      <c r="H62" s="40">
        <v>88</v>
      </c>
      <c r="Q62" s="7"/>
      <c r="R62" s="5"/>
      <c r="S62" s="5"/>
      <c r="T62" s="8"/>
      <c r="U62" s="9"/>
      <c r="V62">
        <v>2</v>
      </c>
    </row>
    <row r="63" spans="1:22" x14ac:dyDescent="0.25">
      <c r="A63" t="s">
        <v>85</v>
      </c>
      <c r="B63" t="s">
        <v>221</v>
      </c>
      <c r="C63" t="s">
        <v>223</v>
      </c>
      <c r="D63" s="7">
        <v>44732</v>
      </c>
      <c r="E63" t="s">
        <v>5</v>
      </c>
      <c r="F63" s="5" t="s">
        <v>271</v>
      </c>
      <c r="H63" s="40">
        <v>69</v>
      </c>
      <c r="Q63" s="7"/>
      <c r="R63" s="5"/>
      <c r="S63" s="5"/>
      <c r="T63" s="8"/>
      <c r="U63" s="9"/>
      <c r="V63">
        <v>1</v>
      </c>
    </row>
    <row r="64" spans="1:22" x14ac:dyDescent="0.25">
      <c r="A64" t="s">
        <v>94</v>
      </c>
      <c r="B64" t="s">
        <v>221</v>
      </c>
      <c r="C64" t="s">
        <v>182</v>
      </c>
      <c r="D64" s="7">
        <v>44729</v>
      </c>
      <c r="E64" t="s">
        <v>5</v>
      </c>
      <c r="F64" s="5" t="s">
        <v>261</v>
      </c>
      <c r="H64" s="40">
        <v>69</v>
      </c>
      <c r="Q64" s="7"/>
      <c r="R64" s="5"/>
      <c r="S64" s="5"/>
      <c r="T64" s="8"/>
      <c r="U64" s="9"/>
      <c r="V64">
        <v>1</v>
      </c>
    </row>
    <row r="65" spans="1:22" x14ac:dyDescent="0.25">
      <c r="A65" t="s">
        <v>108</v>
      </c>
      <c r="B65" t="s">
        <v>221</v>
      </c>
      <c r="C65" t="s">
        <v>213</v>
      </c>
      <c r="D65" s="7">
        <v>44726</v>
      </c>
      <c r="E65" t="s">
        <v>6</v>
      </c>
      <c r="F65" s="5" t="s">
        <v>264</v>
      </c>
      <c r="H65" s="40">
        <v>49</v>
      </c>
      <c r="Q65" s="7"/>
      <c r="R65" s="5"/>
      <c r="S65" s="5"/>
      <c r="T65" s="8"/>
      <c r="U65" s="9"/>
      <c r="V65">
        <v>1</v>
      </c>
    </row>
    <row r="66" spans="1:22" x14ac:dyDescent="0.25">
      <c r="A66" t="s">
        <v>246</v>
      </c>
      <c r="B66" t="s">
        <v>221</v>
      </c>
      <c r="C66" t="s">
        <v>182</v>
      </c>
      <c r="D66" s="7">
        <v>44734</v>
      </c>
      <c r="E66" t="s">
        <v>6</v>
      </c>
      <c r="F66" s="5" t="s">
        <v>264</v>
      </c>
      <c r="H66" s="40">
        <v>49</v>
      </c>
      <c r="Q66" s="7"/>
      <c r="R66" s="5"/>
      <c r="S66" s="5"/>
      <c r="T66" s="8"/>
      <c r="U66" s="9"/>
      <c r="V66">
        <v>1</v>
      </c>
    </row>
    <row r="67" spans="1:22" x14ac:dyDescent="0.25">
      <c r="A67" s="36" t="s">
        <v>128</v>
      </c>
      <c r="B67" t="s">
        <v>221</v>
      </c>
      <c r="C67" t="s">
        <v>223</v>
      </c>
      <c r="D67" s="7">
        <v>44725</v>
      </c>
      <c r="E67" t="s">
        <v>4</v>
      </c>
      <c r="F67" s="5" t="s">
        <v>264</v>
      </c>
      <c r="H67" s="40">
        <v>48</v>
      </c>
      <c r="Q67" s="7"/>
      <c r="R67" s="5"/>
      <c r="S67" s="5"/>
      <c r="T67" s="8"/>
      <c r="U67" s="9"/>
      <c r="V67">
        <v>1</v>
      </c>
    </row>
    <row r="68" spans="1:22" x14ac:dyDescent="0.25">
      <c r="A68" t="s">
        <v>139</v>
      </c>
      <c r="B68" t="s">
        <v>221</v>
      </c>
      <c r="C68" t="s">
        <v>223</v>
      </c>
      <c r="D68" s="7">
        <v>44736</v>
      </c>
      <c r="E68" t="s">
        <v>6</v>
      </c>
      <c r="F68" s="5" t="s">
        <v>269</v>
      </c>
      <c r="H68" s="40">
        <v>43</v>
      </c>
      <c r="Q68" s="7"/>
      <c r="R68" s="5"/>
      <c r="S68" s="5"/>
      <c r="T68" s="8"/>
      <c r="U68" s="9"/>
      <c r="V68">
        <v>1</v>
      </c>
    </row>
    <row r="69" spans="1:22" x14ac:dyDescent="0.25">
      <c r="A69" t="s">
        <v>150</v>
      </c>
      <c r="B69" t="s">
        <v>221</v>
      </c>
      <c r="C69" t="s">
        <v>223</v>
      </c>
      <c r="D69" s="7">
        <v>44728</v>
      </c>
      <c r="E69" t="s">
        <v>4</v>
      </c>
      <c r="F69" s="5" t="s">
        <v>269</v>
      </c>
      <c r="H69" s="40">
        <v>44</v>
      </c>
      <c r="Q69" s="7"/>
      <c r="R69" s="5"/>
      <c r="S69" s="5"/>
      <c r="T69" s="8"/>
      <c r="U69" s="9"/>
      <c r="V69">
        <v>1</v>
      </c>
    </row>
    <row r="70" spans="1:22" x14ac:dyDescent="0.25">
      <c r="A70" t="s">
        <v>160</v>
      </c>
      <c r="B70" t="s">
        <v>221</v>
      </c>
      <c r="C70" t="s">
        <v>182</v>
      </c>
      <c r="D70" s="7">
        <v>44735</v>
      </c>
      <c r="E70" t="s">
        <v>4</v>
      </c>
      <c r="F70" s="5" t="s">
        <v>264</v>
      </c>
      <c r="H70" s="40">
        <v>47</v>
      </c>
      <c r="Q70" s="7"/>
      <c r="R70" s="5"/>
      <c r="S70" s="5"/>
      <c r="T70" s="8"/>
      <c r="U70" s="9"/>
      <c r="V70">
        <v>1</v>
      </c>
    </row>
    <row r="71" spans="1:22" x14ac:dyDescent="0.25">
      <c r="A71" t="s">
        <v>169</v>
      </c>
      <c r="B71" t="s">
        <v>221</v>
      </c>
      <c r="C71" t="s">
        <v>182</v>
      </c>
      <c r="D71" s="7">
        <v>44733</v>
      </c>
      <c r="E71" t="s">
        <v>4</v>
      </c>
      <c r="F71" s="5" t="s">
        <v>273</v>
      </c>
      <c r="H71" s="40">
        <v>39</v>
      </c>
      <c r="Q71" s="7"/>
      <c r="R71" s="5"/>
      <c r="S71" s="5"/>
      <c r="T71" s="10"/>
      <c r="U71" s="9"/>
      <c r="V71">
        <v>1</v>
      </c>
    </row>
    <row r="72" spans="1:22" x14ac:dyDescent="0.25">
      <c r="A72" t="s">
        <v>173</v>
      </c>
      <c r="B72" t="s">
        <v>221</v>
      </c>
      <c r="C72" t="s">
        <v>201</v>
      </c>
      <c r="D72" s="7">
        <v>44732</v>
      </c>
      <c r="E72" t="s">
        <v>6</v>
      </c>
      <c r="F72" s="5" t="s">
        <v>269</v>
      </c>
      <c r="H72" s="40">
        <v>45</v>
      </c>
      <c r="Q72" s="7"/>
      <c r="R72" s="5"/>
      <c r="S72" s="5"/>
      <c r="T72" s="8"/>
      <c r="U72" s="9"/>
    </row>
    <row r="73" spans="1:22" x14ac:dyDescent="0.25">
      <c r="A73" t="s">
        <v>32</v>
      </c>
      <c r="B73" t="s">
        <v>226</v>
      </c>
      <c r="C73" t="s">
        <v>225</v>
      </c>
      <c r="D73" s="7">
        <v>44726</v>
      </c>
      <c r="E73" t="s">
        <v>3</v>
      </c>
      <c r="F73" s="5" t="s">
        <v>268</v>
      </c>
      <c r="H73" s="40">
        <v>54</v>
      </c>
      <c r="Q73" s="7"/>
      <c r="R73" s="5"/>
      <c r="S73" s="5"/>
      <c r="T73" s="8"/>
      <c r="U73" s="9"/>
      <c r="V73">
        <v>1</v>
      </c>
    </row>
    <row r="74" spans="1:22" x14ac:dyDescent="0.25">
      <c r="A74" t="s">
        <v>43</v>
      </c>
      <c r="B74" t="s">
        <v>226</v>
      </c>
      <c r="C74" t="s">
        <v>225</v>
      </c>
      <c r="D74" s="7">
        <v>44728</v>
      </c>
      <c r="E74" t="s">
        <v>3</v>
      </c>
      <c r="F74" s="5" t="s">
        <v>252</v>
      </c>
      <c r="H74" s="40">
        <v>56</v>
      </c>
      <c r="Q74" s="7"/>
      <c r="R74" s="5"/>
      <c r="S74" s="5"/>
      <c r="T74" s="8"/>
      <c r="U74" s="9"/>
      <c r="V74">
        <v>1</v>
      </c>
    </row>
    <row r="75" spans="1:22" x14ac:dyDescent="0.25">
      <c r="A75" t="s">
        <v>53</v>
      </c>
      <c r="B75" t="s">
        <v>226</v>
      </c>
      <c r="C75" t="s">
        <v>225</v>
      </c>
      <c r="D75" s="7">
        <v>44728</v>
      </c>
      <c r="E75" t="s">
        <v>4</v>
      </c>
      <c r="F75" s="5" t="s">
        <v>256</v>
      </c>
      <c r="G75" t="s">
        <v>254</v>
      </c>
      <c r="H75" s="40">
        <v>51</v>
      </c>
      <c r="Q75" s="7"/>
      <c r="R75" s="5"/>
      <c r="S75" s="5"/>
      <c r="T75" s="8"/>
      <c r="U75" s="9"/>
    </row>
    <row r="76" spans="1:22" x14ac:dyDescent="0.25">
      <c r="A76" t="s">
        <v>64</v>
      </c>
      <c r="B76" t="s">
        <v>226</v>
      </c>
      <c r="C76" t="s">
        <v>192</v>
      </c>
      <c r="D76" s="7">
        <v>44729</v>
      </c>
      <c r="E76" t="s">
        <v>5</v>
      </c>
      <c r="F76" s="5" t="s">
        <v>274</v>
      </c>
      <c r="G76" s="36" t="s">
        <v>254</v>
      </c>
      <c r="H76" s="40">
        <v>28</v>
      </c>
      <c r="Q76" s="7"/>
      <c r="R76" s="5"/>
      <c r="S76" s="5"/>
      <c r="T76" s="8"/>
      <c r="U76" s="9"/>
    </row>
    <row r="77" spans="1:22" x14ac:dyDescent="0.25">
      <c r="A77" t="s">
        <v>75</v>
      </c>
      <c r="B77" t="s">
        <v>226</v>
      </c>
      <c r="C77" t="s">
        <v>192</v>
      </c>
      <c r="D77" s="7">
        <v>44725</v>
      </c>
      <c r="E77" t="s">
        <v>3</v>
      </c>
      <c r="F77" s="5" t="s">
        <v>259</v>
      </c>
      <c r="H77" s="40">
        <v>53</v>
      </c>
      <c r="Q77" s="7"/>
      <c r="R77" s="5"/>
      <c r="S77" s="5"/>
      <c r="T77" s="8"/>
      <c r="U77" s="9"/>
      <c r="V77">
        <v>1</v>
      </c>
    </row>
    <row r="78" spans="1:22" x14ac:dyDescent="0.25">
      <c r="A78" t="s">
        <v>86</v>
      </c>
      <c r="B78" t="s">
        <v>226</v>
      </c>
      <c r="C78" t="s">
        <v>227</v>
      </c>
      <c r="D78" s="7">
        <v>44728</v>
      </c>
      <c r="E78" t="s">
        <v>5</v>
      </c>
      <c r="F78" s="5" t="s">
        <v>270</v>
      </c>
      <c r="G78" s="36" t="s">
        <v>254</v>
      </c>
      <c r="H78" s="40">
        <v>25</v>
      </c>
      <c r="Q78" s="7"/>
      <c r="R78" s="5"/>
      <c r="S78" s="5"/>
      <c r="T78" s="8"/>
      <c r="U78" s="9"/>
    </row>
    <row r="79" spans="1:22" x14ac:dyDescent="0.25">
      <c r="A79" t="s">
        <v>95</v>
      </c>
      <c r="B79" t="s">
        <v>226</v>
      </c>
      <c r="C79" t="s">
        <v>193</v>
      </c>
      <c r="D79" s="7">
        <v>44732</v>
      </c>
      <c r="E79" t="s">
        <v>5</v>
      </c>
      <c r="F79" s="5" t="s">
        <v>256</v>
      </c>
      <c r="G79" s="36" t="s">
        <v>254</v>
      </c>
      <c r="H79" s="40">
        <v>32</v>
      </c>
      <c r="Q79" s="7"/>
      <c r="R79" s="5"/>
      <c r="S79" s="5"/>
      <c r="T79" s="8"/>
      <c r="U79" s="9"/>
    </row>
    <row r="80" spans="1:22" x14ac:dyDescent="0.25">
      <c r="A80" t="s">
        <v>98</v>
      </c>
      <c r="B80" t="s">
        <v>226</v>
      </c>
      <c r="C80" t="s">
        <v>225</v>
      </c>
      <c r="D80" s="7">
        <v>44729</v>
      </c>
      <c r="E80" t="s">
        <v>3</v>
      </c>
      <c r="F80" s="5" t="s">
        <v>256</v>
      </c>
      <c r="G80" t="s">
        <v>254</v>
      </c>
      <c r="H80" s="40">
        <v>53</v>
      </c>
      <c r="Q80" s="7"/>
      <c r="R80" s="5"/>
      <c r="S80" s="5"/>
      <c r="T80" s="8"/>
      <c r="U80" s="9"/>
    </row>
    <row r="81" spans="1:22" x14ac:dyDescent="0.25">
      <c r="A81" t="s">
        <v>100</v>
      </c>
      <c r="B81" t="s">
        <v>226</v>
      </c>
      <c r="C81" t="s">
        <v>228</v>
      </c>
      <c r="D81" s="7">
        <v>44733</v>
      </c>
      <c r="E81" t="s">
        <v>3</v>
      </c>
      <c r="F81" s="5" t="s">
        <v>256</v>
      </c>
      <c r="G81" s="36" t="s">
        <v>254</v>
      </c>
      <c r="H81" s="40">
        <v>21</v>
      </c>
      <c r="Q81" s="7"/>
      <c r="R81" s="5"/>
      <c r="S81" s="5"/>
      <c r="T81" s="10"/>
      <c r="U81" s="9"/>
    </row>
    <row r="82" spans="1:22" x14ac:dyDescent="0.25">
      <c r="A82" t="s">
        <v>109</v>
      </c>
      <c r="B82" t="s">
        <v>226</v>
      </c>
      <c r="C82" t="s">
        <v>219</v>
      </c>
      <c r="D82" s="7">
        <v>44734</v>
      </c>
      <c r="E82" t="s">
        <v>4</v>
      </c>
      <c r="F82" s="5" t="s">
        <v>257</v>
      </c>
      <c r="G82" t="s">
        <v>254</v>
      </c>
      <c r="H82" s="40">
        <v>38</v>
      </c>
      <c r="Q82" s="7"/>
      <c r="R82" s="5"/>
      <c r="S82" s="5"/>
      <c r="T82" s="10"/>
      <c r="U82" s="9"/>
    </row>
    <row r="83" spans="1:22" x14ac:dyDescent="0.25">
      <c r="A83" t="s">
        <v>118</v>
      </c>
      <c r="B83" t="s">
        <v>226</v>
      </c>
      <c r="C83" t="s">
        <v>219</v>
      </c>
      <c r="D83" s="7">
        <v>44734</v>
      </c>
      <c r="E83" t="s">
        <v>6</v>
      </c>
      <c r="F83" s="5" t="s">
        <v>257</v>
      </c>
      <c r="G83" t="s">
        <v>254</v>
      </c>
      <c r="H83" s="40">
        <v>35</v>
      </c>
      <c r="Q83" s="7"/>
      <c r="R83" s="11"/>
      <c r="S83" s="5"/>
      <c r="T83" s="8"/>
      <c r="U83" s="9"/>
    </row>
    <row r="84" spans="1:22" x14ac:dyDescent="0.25">
      <c r="A84" t="s">
        <v>129</v>
      </c>
      <c r="B84" t="s">
        <v>226</v>
      </c>
      <c r="C84" t="s">
        <v>192</v>
      </c>
      <c r="D84" s="7">
        <v>44728</v>
      </c>
      <c r="E84" t="s">
        <v>4</v>
      </c>
      <c r="F84" s="5" t="s">
        <v>256</v>
      </c>
      <c r="G84" t="s">
        <v>254</v>
      </c>
      <c r="H84" s="40">
        <v>33</v>
      </c>
      <c r="Q84" s="7"/>
      <c r="R84" s="5"/>
      <c r="S84" s="5"/>
      <c r="T84" s="8"/>
      <c r="U84" s="9"/>
    </row>
    <row r="85" spans="1:22" x14ac:dyDescent="0.25">
      <c r="A85" t="s">
        <v>140</v>
      </c>
      <c r="B85" t="s">
        <v>226</v>
      </c>
      <c r="C85" t="s">
        <v>193</v>
      </c>
      <c r="D85" s="7">
        <v>44736</v>
      </c>
      <c r="E85" t="s">
        <v>6</v>
      </c>
      <c r="F85" s="5" t="s">
        <v>256</v>
      </c>
      <c r="G85" t="s">
        <v>254</v>
      </c>
      <c r="H85" s="40">
        <v>38</v>
      </c>
      <c r="Q85" s="7"/>
      <c r="R85" s="5"/>
      <c r="S85" s="5"/>
      <c r="T85" s="10"/>
      <c r="U85" s="9"/>
    </row>
    <row r="86" spans="1:22" x14ac:dyDescent="0.25">
      <c r="A86" t="s">
        <v>151</v>
      </c>
      <c r="B86" t="s">
        <v>226</v>
      </c>
      <c r="C86" t="s">
        <v>193</v>
      </c>
      <c r="D86" s="7">
        <v>44732</v>
      </c>
      <c r="E86" t="s">
        <v>4</v>
      </c>
      <c r="F86" s="5" t="s">
        <v>256</v>
      </c>
      <c r="G86" t="s">
        <v>254</v>
      </c>
      <c r="H86" s="40">
        <v>37</v>
      </c>
      <c r="Q86" s="7"/>
      <c r="R86" s="5"/>
      <c r="S86" s="5"/>
      <c r="T86" s="6"/>
      <c r="U86" s="9"/>
    </row>
    <row r="87" spans="1:22" x14ac:dyDescent="0.25">
      <c r="A87" t="s">
        <v>170</v>
      </c>
      <c r="B87" t="s">
        <v>226</v>
      </c>
      <c r="C87" t="s">
        <v>219</v>
      </c>
      <c r="D87" s="7">
        <v>44735</v>
      </c>
      <c r="E87" t="s">
        <v>4</v>
      </c>
      <c r="F87" s="5" t="s">
        <v>257</v>
      </c>
      <c r="G87" t="s">
        <v>254</v>
      </c>
      <c r="H87" s="40">
        <v>36</v>
      </c>
      <c r="Q87" s="7"/>
      <c r="R87" s="5"/>
      <c r="S87" s="5"/>
      <c r="T87" s="8"/>
      <c r="U87" s="9"/>
    </row>
    <row r="88" spans="1:22" x14ac:dyDescent="0.25">
      <c r="A88" t="s">
        <v>33</v>
      </c>
      <c r="B88" t="s">
        <v>229</v>
      </c>
      <c r="C88" t="s">
        <v>230</v>
      </c>
      <c r="D88" s="7">
        <v>44726</v>
      </c>
      <c r="E88" t="s">
        <v>4</v>
      </c>
      <c r="F88" s="5" t="s">
        <v>262</v>
      </c>
      <c r="H88" s="40">
        <v>53</v>
      </c>
      <c r="Q88" s="7"/>
      <c r="R88" s="5"/>
      <c r="S88" s="5"/>
      <c r="T88" s="8"/>
      <c r="U88" s="9"/>
      <c r="V88">
        <v>1</v>
      </c>
    </row>
    <row r="89" spans="1:22" x14ac:dyDescent="0.25">
      <c r="A89" t="s">
        <v>44</v>
      </c>
      <c r="B89" t="s">
        <v>229</v>
      </c>
      <c r="C89" t="s">
        <v>231</v>
      </c>
      <c r="D89" s="7">
        <v>44725</v>
      </c>
      <c r="E89" t="s">
        <v>5</v>
      </c>
      <c r="F89" s="5" t="s">
        <v>261</v>
      </c>
      <c r="H89" s="40">
        <v>68</v>
      </c>
      <c r="Q89" s="7"/>
      <c r="R89" s="5"/>
      <c r="S89" s="5"/>
      <c r="T89" s="8"/>
      <c r="U89" s="9"/>
      <c r="V89">
        <v>1</v>
      </c>
    </row>
    <row r="90" spans="1:22" x14ac:dyDescent="0.25">
      <c r="A90" t="s">
        <v>54</v>
      </c>
      <c r="B90" t="s">
        <v>229</v>
      </c>
      <c r="C90" t="s">
        <v>232</v>
      </c>
      <c r="D90" s="7">
        <v>44728</v>
      </c>
      <c r="E90" t="s">
        <v>3</v>
      </c>
      <c r="F90" s="5" t="s">
        <v>268</v>
      </c>
      <c r="H90" s="40">
        <v>63</v>
      </c>
      <c r="Q90" s="7"/>
      <c r="R90" s="5"/>
      <c r="S90" s="5"/>
      <c r="T90" s="8"/>
      <c r="U90" s="9"/>
      <c r="V90">
        <v>1</v>
      </c>
    </row>
    <row r="91" spans="1:22" x14ac:dyDescent="0.25">
      <c r="A91" t="s">
        <v>65</v>
      </c>
      <c r="B91" t="s">
        <v>229</v>
      </c>
      <c r="C91" t="s">
        <v>194</v>
      </c>
      <c r="D91" s="7">
        <v>44735</v>
      </c>
      <c r="E91" t="s">
        <v>3</v>
      </c>
      <c r="F91" s="5" t="s">
        <v>264</v>
      </c>
      <c r="H91" s="40">
        <v>45</v>
      </c>
      <c r="Q91" s="7"/>
      <c r="R91" s="5"/>
      <c r="S91" s="5"/>
      <c r="T91" s="8"/>
      <c r="U91" s="9"/>
      <c r="V91">
        <v>1</v>
      </c>
    </row>
    <row r="92" spans="1:22" x14ac:dyDescent="0.25">
      <c r="A92" t="s">
        <v>76</v>
      </c>
      <c r="B92" t="s">
        <v>229</v>
      </c>
      <c r="C92" t="s">
        <v>232</v>
      </c>
      <c r="D92" s="7">
        <v>44726</v>
      </c>
      <c r="E92" t="s">
        <v>3</v>
      </c>
      <c r="F92" s="5" t="s">
        <v>261</v>
      </c>
      <c r="H92" s="40">
        <v>63</v>
      </c>
      <c r="Q92" s="7"/>
      <c r="R92" s="5"/>
      <c r="S92" s="5"/>
      <c r="T92" s="8"/>
      <c r="U92" s="9"/>
      <c r="V92">
        <v>1</v>
      </c>
    </row>
    <row r="93" spans="1:22" x14ac:dyDescent="0.25">
      <c r="A93" t="s">
        <v>87</v>
      </c>
      <c r="B93" t="s">
        <v>229</v>
      </c>
      <c r="C93" t="s">
        <v>194</v>
      </c>
      <c r="D93" s="7">
        <v>44735</v>
      </c>
      <c r="E93" t="s">
        <v>5</v>
      </c>
      <c r="F93" s="5" t="s">
        <v>274</v>
      </c>
      <c r="G93" s="36" t="s">
        <v>254</v>
      </c>
      <c r="H93" s="40">
        <v>21</v>
      </c>
      <c r="Q93" s="7"/>
      <c r="R93" s="5"/>
      <c r="S93" s="5"/>
      <c r="T93" s="8"/>
      <c r="U93" s="9"/>
    </row>
    <row r="94" spans="1:22" x14ac:dyDescent="0.25">
      <c r="A94" t="s">
        <v>96</v>
      </c>
      <c r="B94" t="s">
        <v>229</v>
      </c>
      <c r="C94" t="s">
        <v>205</v>
      </c>
      <c r="D94" s="7">
        <v>44736</v>
      </c>
      <c r="E94" t="s">
        <v>3</v>
      </c>
      <c r="F94" s="5" t="s">
        <v>275</v>
      </c>
      <c r="H94" s="40">
        <v>76</v>
      </c>
      <c r="Q94" s="7"/>
      <c r="R94" s="5"/>
      <c r="S94" s="5"/>
      <c r="T94" s="8"/>
      <c r="U94" s="9"/>
      <c r="V94">
        <v>2</v>
      </c>
    </row>
    <row r="95" spans="1:22" x14ac:dyDescent="0.25">
      <c r="A95" t="s">
        <v>99</v>
      </c>
      <c r="B95" t="s">
        <v>229</v>
      </c>
      <c r="C95" t="s">
        <v>227</v>
      </c>
      <c r="D95" s="7">
        <v>44732</v>
      </c>
      <c r="E95" t="s">
        <v>3</v>
      </c>
      <c r="F95" s="5" t="s">
        <v>262</v>
      </c>
      <c r="H95" s="40">
        <v>65</v>
      </c>
      <c r="Q95" s="7"/>
      <c r="R95" s="5"/>
      <c r="S95" s="5"/>
      <c r="T95" s="6"/>
      <c r="U95" s="9"/>
      <c r="V95">
        <v>1</v>
      </c>
    </row>
    <row r="96" spans="1:22" x14ac:dyDescent="0.25">
      <c r="A96" t="s">
        <v>101</v>
      </c>
      <c r="B96" t="s">
        <v>229</v>
      </c>
      <c r="C96" t="s">
        <v>231</v>
      </c>
      <c r="D96" s="7">
        <v>44733</v>
      </c>
      <c r="E96" t="s">
        <v>3</v>
      </c>
      <c r="F96" s="5" t="s">
        <v>262</v>
      </c>
      <c r="H96" s="40">
        <v>69</v>
      </c>
      <c r="Q96" s="7"/>
      <c r="R96" s="5"/>
      <c r="S96" s="5"/>
      <c r="T96" s="8"/>
      <c r="U96" s="9"/>
      <c r="V96">
        <v>1</v>
      </c>
    </row>
    <row r="97" spans="1:22" x14ac:dyDescent="0.25">
      <c r="A97" t="s">
        <v>102</v>
      </c>
      <c r="B97" t="s">
        <v>229</v>
      </c>
      <c r="C97" t="s">
        <v>232</v>
      </c>
      <c r="D97" s="7">
        <v>44729</v>
      </c>
      <c r="E97" t="s">
        <v>5</v>
      </c>
      <c r="F97" s="5" t="s">
        <v>262</v>
      </c>
      <c r="H97" s="40">
        <v>66</v>
      </c>
      <c r="Q97" s="7"/>
      <c r="R97" s="5"/>
      <c r="S97" s="5"/>
      <c r="T97" s="8"/>
      <c r="U97" s="9"/>
      <c r="V97">
        <v>1</v>
      </c>
    </row>
    <row r="98" spans="1:22" x14ac:dyDescent="0.25">
      <c r="A98" t="s">
        <v>103</v>
      </c>
      <c r="B98" t="s">
        <v>229</v>
      </c>
      <c r="C98" t="s">
        <v>227</v>
      </c>
      <c r="D98" s="7">
        <v>44734</v>
      </c>
      <c r="E98" t="s">
        <v>6</v>
      </c>
      <c r="F98" s="5" t="s">
        <v>262</v>
      </c>
      <c r="H98" s="40">
        <v>65</v>
      </c>
      <c r="Q98" s="7"/>
      <c r="R98" s="5"/>
      <c r="S98" s="5"/>
      <c r="T98" s="8"/>
      <c r="U98" s="9"/>
      <c r="V98">
        <v>1</v>
      </c>
    </row>
    <row r="99" spans="1:22" x14ac:dyDescent="0.25">
      <c r="A99" t="s">
        <v>247</v>
      </c>
      <c r="B99" t="s">
        <v>229</v>
      </c>
      <c r="C99" t="s">
        <v>232</v>
      </c>
      <c r="D99" s="7">
        <v>44728</v>
      </c>
      <c r="E99" t="s">
        <v>6</v>
      </c>
      <c r="F99" s="5" t="s">
        <v>269</v>
      </c>
      <c r="H99" s="40">
        <v>41</v>
      </c>
      <c r="Q99" s="7"/>
      <c r="R99" s="5"/>
      <c r="S99" s="5"/>
      <c r="T99" s="8"/>
      <c r="U99" s="9"/>
      <c r="V99">
        <v>1</v>
      </c>
    </row>
    <row r="100" spans="1:22" x14ac:dyDescent="0.25">
      <c r="A100" t="s">
        <v>119</v>
      </c>
      <c r="B100" t="s">
        <v>229</v>
      </c>
      <c r="C100" t="s">
        <v>232</v>
      </c>
      <c r="D100" s="7">
        <v>44729</v>
      </c>
      <c r="E100" t="s">
        <v>4</v>
      </c>
      <c r="F100" s="5" t="s">
        <v>262</v>
      </c>
      <c r="H100" s="40">
        <v>53</v>
      </c>
      <c r="Q100" s="7"/>
      <c r="R100" s="5"/>
      <c r="S100" s="5"/>
      <c r="T100" s="8"/>
      <c r="U100" s="9"/>
      <c r="V100">
        <v>1</v>
      </c>
    </row>
    <row r="101" spans="1:22" x14ac:dyDescent="0.25">
      <c r="A101" t="s">
        <v>130</v>
      </c>
      <c r="B101" t="s">
        <v>229</v>
      </c>
      <c r="C101" t="s">
        <v>231</v>
      </c>
      <c r="D101" s="7">
        <v>44725</v>
      </c>
      <c r="E101" t="s">
        <v>4</v>
      </c>
      <c r="F101" s="5" t="s">
        <v>268</v>
      </c>
      <c r="H101" s="40">
        <v>52</v>
      </c>
      <c r="Q101" s="7"/>
      <c r="R101" s="5"/>
      <c r="S101" s="5"/>
      <c r="T101" s="6"/>
      <c r="U101" s="9"/>
      <c r="V101">
        <v>1</v>
      </c>
    </row>
    <row r="102" spans="1:22" x14ac:dyDescent="0.25">
      <c r="A102" t="s">
        <v>141</v>
      </c>
      <c r="B102" t="s">
        <v>229</v>
      </c>
      <c r="C102" t="s">
        <v>227</v>
      </c>
      <c r="D102" s="7">
        <v>44732</v>
      </c>
      <c r="E102" t="s">
        <v>4</v>
      </c>
      <c r="F102" s="5" t="s">
        <v>262</v>
      </c>
      <c r="H102" s="40">
        <v>52</v>
      </c>
      <c r="Q102" s="7"/>
      <c r="R102" s="5"/>
      <c r="S102" s="5"/>
      <c r="T102" s="8"/>
      <c r="U102" s="9"/>
      <c r="V102">
        <v>1</v>
      </c>
    </row>
    <row r="103" spans="1:22" x14ac:dyDescent="0.25">
      <c r="A103" t="s">
        <v>255</v>
      </c>
      <c r="B103" t="s">
        <v>229</v>
      </c>
      <c r="C103" t="s">
        <v>227</v>
      </c>
      <c r="D103" s="7">
        <v>44733</v>
      </c>
      <c r="E103" t="s">
        <v>4</v>
      </c>
      <c r="F103" s="5" t="s">
        <v>272</v>
      </c>
      <c r="G103" s="36" t="s">
        <v>254</v>
      </c>
      <c r="H103" s="41">
        <v>4</v>
      </c>
      <c r="Q103" s="7"/>
      <c r="R103" s="5"/>
      <c r="S103" s="5"/>
      <c r="T103" s="8"/>
      <c r="U103" s="9"/>
    </row>
    <row r="104" spans="1:22" x14ac:dyDescent="0.25">
      <c r="A104" t="s">
        <v>34</v>
      </c>
      <c r="B104" t="s">
        <v>233</v>
      </c>
      <c r="C104" t="s">
        <v>234</v>
      </c>
      <c r="D104" s="7">
        <v>44725</v>
      </c>
      <c r="E104" t="s">
        <v>3</v>
      </c>
      <c r="F104" s="5" t="s">
        <v>265</v>
      </c>
      <c r="G104" t="s">
        <v>254</v>
      </c>
      <c r="H104" s="40">
        <v>33</v>
      </c>
      <c r="Q104" s="7"/>
      <c r="R104" s="5"/>
      <c r="S104" s="5"/>
      <c r="T104" s="8"/>
      <c r="U104" s="9"/>
    </row>
    <row r="105" spans="1:22" x14ac:dyDescent="0.25">
      <c r="A105" t="s">
        <v>45</v>
      </c>
      <c r="B105" t="s">
        <v>233</v>
      </c>
      <c r="C105" t="s">
        <v>235</v>
      </c>
      <c r="D105" s="7">
        <v>44734</v>
      </c>
      <c r="E105" t="s">
        <v>3</v>
      </c>
      <c r="F105" s="5" t="s">
        <v>273</v>
      </c>
      <c r="H105" s="40">
        <v>36</v>
      </c>
      <c r="Q105" s="7"/>
      <c r="R105" s="5"/>
      <c r="S105" s="5"/>
      <c r="T105" s="8"/>
      <c r="U105" s="9"/>
    </row>
    <row r="106" spans="1:22" x14ac:dyDescent="0.25">
      <c r="A106" t="s">
        <v>55</v>
      </c>
      <c r="B106" t="s">
        <v>233</v>
      </c>
      <c r="C106" t="s">
        <v>215</v>
      </c>
      <c r="D106" s="7">
        <v>44729</v>
      </c>
      <c r="E106" t="s">
        <v>5</v>
      </c>
      <c r="F106" s="5" t="s">
        <v>18</v>
      </c>
      <c r="H106" s="40">
        <v>35</v>
      </c>
      <c r="Q106" s="7"/>
      <c r="R106" s="5"/>
      <c r="S106" s="5"/>
      <c r="T106" s="8"/>
      <c r="U106" s="9"/>
    </row>
    <row r="107" spans="1:22" x14ac:dyDescent="0.25">
      <c r="A107" t="s">
        <v>66</v>
      </c>
      <c r="B107" t="s">
        <v>233</v>
      </c>
      <c r="C107" t="s">
        <v>280</v>
      </c>
      <c r="D107" s="7">
        <v>44728</v>
      </c>
      <c r="E107" t="s">
        <v>3</v>
      </c>
      <c r="F107" s="5" t="s">
        <v>265</v>
      </c>
      <c r="H107" s="40">
        <v>35</v>
      </c>
      <c r="Q107" s="7"/>
      <c r="R107" s="5"/>
      <c r="S107" s="5"/>
      <c r="T107" s="8"/>
      <c r="U107" s="9"/>
    </row>
    <row r="108" spans="1:22" x14ac:dyDescent="0.25">
      <c r="A108" t="s">
        <v>77</v>
      </c>
      <c r="B108" t="s">
        <v>233</v>
      </c>
      <c r="C108" t="s">
        <v>215</v>
      </c>
      <c r="D108" s="7">
        <v>44726</v>
      </c>
      <c r="E108" t="s">
        <v>3</v>
      </c>
      <c r="F108" s="5" t="s">
        <v>265</v>
      </c>
      <c r="H108" s="40">
        <v>33</v>
      </c>
      <c r="Q108" s="7"/>
      <c r="R108" s="5"/>
      <c r="S108" s="5"/>
      <c r="T108" s="8"/>
      <c r="U108" s="9"/>
    </row>
    <row r="109" spans="1:22" x14ac:dyDescent="0.25">
      <c r="A109" t="s">
        <v>88</v>
      </c>
      <c r="B109" t="s">
        <v>233</v>
      </c>
      <c r="C109" t="s">
        <v>191</v>
      </c>
      <c r="D109" s="7">
        <v>44732</v>
      </c>
      <c r="E109" t="s">
        <v>3</v>
      </c>
      <c r="F109" s="5" t="s">
        <v>274</v>
      </c>
      <c r="H109" s="40">
        <v>33</v>
      </c>
      <c r="Q109" s="7"/>
      <c r="R109" s="5"/>
      <c r="S109" s="5"/>
      <c r="T109" s="8"/>
      <c r="U109" s="9"/>
    </row>
    <row r="110" spans="1:22" x14ac:dyDescent="0.25">
      <c r="A110" t="s">
        <v>110</v>
      </c>
      <c r="B110" t="s">
        <v>233</v>
      </c>
      <c r="C110" t="s">
        <v>204</v>
      </c>
      <c r="D110" s="7">
        <v>44729</v>
      </c>
      <c r="E110" t="s">
        <v>4</v>
      </c>
      <c r="F110" s="5" t="s">
        <v>266</v>
      </c>
      <c r="G110" s="36" t="s">
        <v>254</v>
      </c>
      <c r="H110" s="40">
        <v>21</v>
      </c>
      <c r="Q110" s="7"/>
      <c r="R110" s="5"/>
      <c r="S110" s="5"/>
      <c r="T110" s="8"/>
      <c r="U110" s="9"/>
    </row>
    <row r="111" spans="1:22" x14ac:dyDescent="0.25">
      <c r="A111" t="s">
        <v>120</v>
      </c>
      <c r="B111" t="s">
        <v>233</v>
      </c>
      <c r="C111" t="s">
        <v>204</v>
      </c>
      <c r="D111" s="7">
        <v>44725</v>
      </c>
      <c r="E111" t="s">
        <v>4</v>
      </c>
      <c r="F111" s="42" t="s">
        <v>270</v>
      </c>
      <c r="G111" s="36" t="s">
        <v>254</v>
      </c>
      <c r="H111" s="40">
        <v>16</v>
      </c>
      <c r="Q111" s="7"/>
      <c r="R111" s="5"/>
      <c r="S111" s="5"/>
      <c r="T111" s="8"/>
      <c r="U111" s="9"/>
    </row>
    <row r="112" spans="1:22" x14ac:dyDescent="0.25">
      <c r="A112" t="s">
        <v>131</v>
      </c>
      <c r="B112" t="s">
        <v>233</v>
      </c>
      <c r="C112" t="s">
        <v>235</v>
      </c>
      <c r="D112" s="7">
        <v>44734</v>
      </c>
      <c r="E112" t="s">
        <v>4</v>
      </c>
      <c r="F112" s="5" t="s">
        <v>17</v>
      </c>
      <c r="G112" s="36" t="s">
        <v>254</v>
      </c>
      <c r="H112" s="40">
        <v>19</v>
      </c>
      <c r="Q112" s="7"/>
      <c r="R112" s="5"/>
      <c r="S112" s="5"/>
      <c r="T112" s="8"/>
      <c r="U112" s="9"/>
    </row>
    <row r="113" spans="1:21" x14ac:dyDescent="0.25">
      <c r="A113" t="s">
        <v>142</v>
      </c>
      <c r="B113" t="s">
        <v>233</v>
      </c>
      <c r="C113" t="s">
        <v>235</v>
      </c>
      <c r="D113" s="7">
        <v>44732</v>
      </c>
      <c r="E113" t="s">
        <v>4</v>
      </c>
      <c r="F113" s="5" t="s">
        <v>265</v>
      </c>
      <c r="G113" s="36" t="s">
        <v>254</v>
      </c>
      <c r="H113" s="40">
        <v>23</v>
      </c>
      <c r="Q113" s="7"/>
      <c r="R113" s="5"/>
      <c r="S113" s="5"/>
      <c r="T113" s="6"/>
      <c r="U113" s="9"/>
    </row>
    <row r="114" spans="1:21" x14ac:dyDescent="0.25">
      <c r="A114" t="s">
        <v>152</v>
      </c>
      <c r="B114" t="s">
        <v>233</v>
      </c>
      <c r="C114" t="s">
        <v>236</v>
      </c>
      <c r="D114" s="7">
        <v>44726</v>
      </c>
      <c r="E114" t="s">
        <v>4</v>
      </c>
      <c r="F114" s="5" t="s">
        <v>267</v>
      </c>
      <c r="G114" s="36" t="s">
        <v>254</v>
      </c>
      <c r="H114" s="40">
        <v>23</v>
      </c>
      <c r="Q114" s="7"/>
      <c r="R114" s="5"/>
      <c r="S114" s="5"/>
      <c r="T114" s="10"/>
      <c r="U114" s="9"/>
    </row>
    <row r="115" spans="1:21" x14ac:dyDescent="0.25">
      <c r="A115" t="s">
        <v>161</v>
      </c>
      <c r="B115" t="s">
        <v>233</v>
      </c>
      <c r="C115" t="s">
        <v>204</v>
      </c>
      <c r="D115" s="7">
        <v>44728</v>
      </c>
      <c r="E115" t="s">
        <v>4</v>
      </c>
      <c r="F115" s="5" t="s">
        <v>267</v>
      </c>
      <c r="G115" s="36" t="s">
        <v>254</v>
      </c>
      <c r="H115" s="40">
        <v>19</v>
      </c>
      <c r="Q115" s="7"/>
      <c r="R115" s="5"/>
      <c r="S115" s="5"/>
      <c r="T115" s="8"/>
      <c r="U115" s="9"/>
    </row>
    <row r="116" spans="1:21" x14ac:dyDescent="0.25">
      <c r="A116" t="s">
        <v>248</v>
      </c>
      <c r="B116" t="s">
        <v>233</v>
      </c>
      <c r="C116" t="s">
        <v>204</v>
      </c>
      <c r="D116" s="7">
        <v>44733</v>
      </c>
      <c r="E116" t="s">
        <v>4</v>
      </c>
      <c r="F116" s="5" t="s">
        <v>17</v>
      </c>
      <c r="G116" s="36" t="s">
        <v>254</v>
      </c>
      <c r="H116" s="40">
        <v>20</v>
      </c>
      <c r="Q116" s="7"/>
      <c r="R116" s="5"/>
      <c r="S116" s="5"/>
      <c r="T116" s="8"/>
      <c r="U116" s="9"/>
    </row>
    <row r="117" spans="1:21" x14ac:dyDescent="0.25">
      <c r="A117" t="s">
        <v>35</v>
      </c>
      <c r="B117" t="s">
        <v>0</v>
      </c>
      <c r="C117" t="s">
        <v>280</v>
      </c>
      <c r="D117" s="7">
        <v>44734</v>
      </c>
      <c r="E117" t="s">
        <v>3</v>
      </c>
      <c r="F117" s="5" t="s">
        <v>17</v>
      </c>
      <c r="G117" s="36" t="s">
        <v>254</v>
      </c>
      <c r="H117" s="40">
        <v>25</v>
      </c>
      <c r="Q117" s="7"/>
      <c r="R117" s="5"/>
      <c r="S117" s="5"/>
      <c r="T117" s="8"/>
      <c r="U117" s="9"/>
    </row>
    <row r="118" spans="1:21" x14ac:dyDescent="0.25">
      <c r="A118" t="s">
        <v>46</v>
      </c>
      <c r="B118" t="s">
        <v>0</v>
      </c>
      <c r="C118" t="s">
        <v>215</v>
      </c>
      <c r="D118" s="7">
        <v>44736</v>
      </c>
      <c r="E118" t="s">
        <v>3</v>
      </c>
      <c r="F118" s="5" t="s">
        <v>274</v>
      </c>
      <c r="G118" s="36" t="s">
        <v>254</v>
      </c>
      <c r="H118" s="40">
        <v>26</v>
      </c>
      <c r="Q118" s="7"/>
      <c r="R118" s="5"/>
      <c r="S118" s="5"/>
      <c r="T118" s="8"/>
      <c r="U118" s="9"/>
    </row>
    <row r="119" spans="1:21" x14ac:dyDescent="0.25">
      <c r="A119" t="s">
        <v>56</v>
      </c>
      <c r="B119" t="s">
        <v>0</v>
      </c>
      <c r="C119" t="s">
        <v>280</v>
      </c>
      <c r="D119" s="7">
        <v>44728</v>
      </c>
      <c r="E119" t="s">
        <v>5</v>
      </c>
      <c r="F119" s="5" t="s">
        <v>25</v>
      </c>
      <c r="G119" s="36" t="s">
        <v>254</v>
      </c>
      <c r="H119" s="40">
        <v>25</v>
      </c>
      <c r="Q119" s="7"/>
      <c r="R119" s="5"/>
      <c r="S119" s="5"/>
      <c r="T119" s="8"/>
      <c r="U119" s="9"/>
    </row>
    <row r="120" spans="1:21" x14ac:dyDescent="0.25">
      <c r="A120" t="s">
        <v>67</v>
      </c>
      <c r="B120" t="s">
        <v>0</v>
      </c>
      <c r="C120" t="s">
        <v>235</v>
      </c>
      <c r="D120" s="7">
        <v>44725</v>
      </c>
      <c r="E120" t="s">
        <v>3</v>
      </c>
      <c r="F120" s="5" t="s">
        <v>266</v>
      </c>
      <c r="G120" s="36" t="s">
        <v>254</v>
      </c>
      <c r="H120" s="40">
        <v>26</v>
      </c>
      <c r="Q120" s="7"/>
      <c r="R120" s="5"/>
      <c r="S120" s="5"/>
      <c r="T120" s="8"/>
      <c r="U120" s="9"/>
    </row>
    <row r="121" spans="1:21" x14ac:dyDescent="0.25">
      <c r="A121" t="s">
        <v>78</v>
      </c>
      <c r="B121" t="s">
        <v>0</v>
      </c>
      <c r="C121" t="s">
        <v>215</v>
      </c>
      <c r="D121" s="7">
        <v>44729</v>
      </c>
      <c r="E121" t="s">
        <v>3</v>
      </c>
      <c r="F121" s="5" t="s">
        <v>273</v>
      </c>
      <c r="G121" s="36" t="s">
        <v>254</v>
      </c>
      <c r="H121" s="40">
        <v>24</v>
      </c>
      <c r="Q121" s="7"/>
      <c r="R121" s="5"/>
      <c r="S121" s="5"/>
      <c r="T121" s="8"/>
      <c r="U121" s="9"/>
    </row>
    <row r="122" spans="1:21" x14ac:dyDescent="0.25">
      <c r="A122" t="s">
        <v>89</v>
      </c>
      <c r="B122" t="s">
        <v>0</v>
      </c>
      <c r="C122" t="s">
        <v>280</v>
      </c>
      <c r="D122" s="7">
        <v>44732</v>
      </c>
      <c r="E122" t="s">
        <v>3</v>
      </c>
      <c r="F122" s="5" t="s">
        <v>18</v>
      </c>
      <c r="G122" s="36" t="s">
        <v>254</v>
      </c>
      <c r="H122" s="40">
        <v>26</v>
      </c>
      <c r="Q122" s="7"/>
      <c r="R122" s="5"/>
      <c r="S122" s="5"/>
      <c r="T122" s="8"/>
      <c r="U122" s="9"/>
    </row>
    <row r="123" spans="1:21" x14ac:dyDescent="0.25">
      <c r="A123" t="s">
        <v>111</v>
      </c>
      <c r="B123" t="s">
        <v>0</v>
      </c>
      <c r="C123" t="s">
        <v>235</v>
      </c>
      <c r="D123" s="7">
        <v>44725</v>
      </c>
      <c r="E123" t="s">
        <v>4</v>
      </c>
      <c r="F123" s="5" t="s">
        <v>17</v>
      </c>
      <c r="G123" s="36" t="s">
        <v>254</v>
      </c>
      <c r="H123" s="40">
        <v>17</v>
      </c>
      <c r="Q123" s="7"/>
      <c r="R123" s="5"/>
      <c r="S123" s="5"/>
      <c r="T123" s="8"/>
      <c r="U123" s="9"/>
    </row>
    <row r="124" spans="1:21" x14ac:dyDescent="0.25">
      <c r="A124" t="s">
        <v>121</v>
      </c>
      <c r="B124" t="s">
        <v>0</v>
      </c>
      <c r="C124" t="s">
        <v>205</v>
      </c>
      <c r="D124" s="7">
        <v>44732</v>
      </c>
      <c r="E124" t="s">
        <v>6</v>
      </c>
      <c r="F124" s="5" t="s">
        <v>273</v>
      </c>
      <c r="G124" s="36" t="s">
        <v>254</v>
      </c>
      <c r="H124" s="40">
        <v>17</v>
      </c>
      <c r="Q124" s="7"/>
      <c r="R124" s="5"/>
      <c r="S124" s="5"/>
      <c r="T124" s="8"/>
      <c r="U124" s="9"/>
    </row>
    <row r="125" spans="1:21" x14ac:dyDescent="0.25">
      <c r="A125" t="s">
        <v>132</v>
      </c>
      <c r="B125" t="s">
        <v>0</v>
      </c>
      <c r="C125" t="s">
        <v>236</v>
      </c>
      <c r="D125" s="7">
        <v>44726</v>
      </c>
      <c r="E125" t="s">
        <v>6</v>
      </c>
      <c r="F125" s="5" t="s">
        <v>274</v>
      </c>
      <c r="G125" s="36" t="s">
        <v>254</v>
      </c>
      <c r="H125" s="40">
        <v>16</v>
      </c>
      <c r="Q125" s="7"/>
      <c r="R125" s="5"/>
      <c r="S125" s="5"/>
      <c r="T125" s="8"/>
      <c r="U125" s="9"/>
    </row>
    <row r="126" spans="1:21" x14ac:dyDescent="0.25">
      <c r="A126" t="s">
        <v>143</v>
      </c>
      <c r="B126" t="s">
        <v>0</v>
      </c>
      <c r="C126" t="s">
        <v>236</v>
      </c>
      <c r="D126" s="7">
        <v>44728</v>
      </c>
      <c r="E126" t="s">
        <v>6</v>
      </c>
      <c r="F126" s="5" t="s">
        <v>18</v>
      </c>
      <c r="G126" s="36" t="s">
        <v>254</v>
      </c>
      <c r="H126" s="40">
        <v>16</v>
      </c>
      <c r="Q126" s="7"/>
      <c r="R126" s="5"/>
      <c r="S126" s="5"/>
      <c r="T126" s="6"/>
      <c r="U126" s="9"/>
    </row>
    <row r="127" spans="1:21" x14ac:dyDescent="0.25">
      <c r="A127" t="s">
        <v>153</v>
      </c>
      <c r="B127" t="s">
        <v>0</v>
      </c>
      <c r="C127" t="s">
        <v>204</v>
      </c>
      <c r="D127" s="7">
        <v>44736</v>
      </c>
      <c r="E127" t="s">
        <v>6</v>
      </c>
      <c r="F127" s="5" t="s">
        <v>18</v>
      </c>
      <c r="G127" s="36" t="s">
        <v>254</v>
      </c>
      <c r="H127" s="40">
        <v>16</v>
      </c>
      <c r="Q127" s="7"/>
      <c r="R127" s="5"/>
      <c r="S127" s="5"/>
      <c r="T127" s="8"/>
      <c r="U127" s="9"/>
    </row>
    <row r="128" spans="1:21" x14ac:dyDescent="0.25">
      <c r="A128" t="s">
        <v>162</v>
      </c>
      <c r="B128" t="s">
        <v>0</v>
      </c>
      <c r="C128" t="s">
        <v>191</v>
      </c>
      <c r="D128" s="7">
        <v>44729</v>
      </c>
      <c r="E128" t="s">
        <v>6</v>
      </c>
      <c r="F128" s="5" t="s">
        <v>273</v>
      </c>
      <c r="G128" s="36" t="s">
        <v>254</v>
      </c>
      <c r="H128" s="40">
        <v>16</v>
      </c>
      <c r="Q128" s="7"/>
      <c r="R128" s="5"/>
      <c r="S128" s="5"/>
      <c r="T128" s="6"/>
      <c r="U128" s="9"/>
    </row>
    <row r="129" spans="1:22" x14ac:dyDescent="0.25">
      <c r="A129" t="s">
        <v>249</v>
      </c>
      <c r="B129" t="s">
        <v>0</v>
      </c>
      <c r="C129" t="s">
        <v>280</v>
      </c>
      <c r="D129" s="7">
        <v>44734</v>
      </c>
      <c r="E129" t="s">
        <v>6</v>
      </c>
      <c r="F129" s="42" t="s">
        <v>18</v>
      </c>
      <c r="G129" s="36" t="s">
        <v>254</v>
      </c>
      <c r="H129" s="40">
        <v>17</v>
      </c>
      <c r="Q129" s="7"/>
      <c r="R129" s="5"/>
      <c r="S129" s="5"/>
      <c r="T129" s="8"/>
      <c r="U129" s="9"/>
    </row>
    <row r="130" spans="1:22" x14ac:dyDescent="0.25">
      <c r="A130" t="s">
        <v>36</v>
      </c>
      <c r="B130" t="s">
        <v>14</v>
      </c>
      <c r="C130" t="s">
        <v>237</v>
      </c>
      <c r="D130" s="7">
        <v>44729</v>
      </c>
      <c r="E130" t="s">
        <v>3</v>
      </c>
      <c r="F130" s="5" t="s">
        <v>17</v>
      </c>
      <c r="G130" s="36" t="s">
        <v>254</v>
      </c>
      <c r="H130" s="40">
        <v>27</v>
      </c>
      <c r="Q130" s="7"/>
      <c r="R130" s="5"/>
      <c r="S130" s="5"/>
      <c r="T130" s="8"/>
      <c r="U130" s="9"/>
    </row>
    <row r="131" spans="1:22" x14ac:dyDescent="0.25">
      <c r="A131" t="s">
        <v>250</v>
      </c>
      <c r="B131" t="s">
        <v>14</v>
      </c>
      <c r="C131" t="s">
        <v>238</v>
      </c>
      <c r="D131" s="7">
        <v>44732</v>
      </c>
      <c r="E131" t="s">
        <v>3</v>
      </c>
      <c r="F131" s="5" t="s">
        <v>265</v>
      </c>
      <c r="G131" s="36" t="s">
        <v>254</v>
      </c>
      <c r="H131" s="40">
        <v>25</v>
      </c>
      <c r="Q131" s="7"/>
      <c r="R131" s="5"/>
      <c r="S131" s="5"/>
      <c r="T131" s="8"/>
      <c r="U131" s="9"/>
    </row>
    <row r="132" spans="1:22" x14ac:dyDescent="0.25">
      <c r="A132" t="s">
        <v>57</v>
      </c>
      <c r="B132" t="s">
        <v>14</v>
      </c>
      <c r="C132" t="s">
        <v>239</v>
      </c>
      <c r="D132" s="7">
        <v>44725</v>
      </c>
      <c r="E132" t="s">
        <v>3</v>
      </c>
      <c r="F132" s="5" t="s">
        <v>267</v>
      </c>
      <c r="G132" s="36" t="s">
        <v>254</v>
      </c>
      <c r="H132" s="40">
        <v>28</v>
      </c>
      <c r="Q132" s="7"/>
      <c r="R132" s="5"/>
      <c r="S132" s="5"/>
      <c r="T132" s="8"/>
      <c r="U132" s="9"/>
    </row>
    <row r="133" spans="1:22" x14ac:dyDescent="0.25">
      <c r="A133" t="s">
        <v>68</v>
      </c>
      <c r="B133" t="s">
        <v>14</v>
      </c>
      <c r="C133" t="s">
        <v>240</v>
      </c>
      <c r="D133" s="7">
        <v>44733</v>
      </c>
      <c r="E133" t="s">
        <v>3</v>
      </c>
      <c r="F133" s="5" t="s">
        <v>274</v>
      </c>
      <c r="G133" s="36" t="s">
        <v>254</v>
      </c>
      <c r="H133" s="40">
        <v>27</v>
      </c>
      <c r="Q133" s="7"/>
      <c r="R133" s="5"/>
      <c r="S133" s="5"/>
      <c r="T133" s="8"/>
      <c r="U133" s="9"/>
    </row>
    <row r="134" spans="1:22" x14ac:dyDescent="0.25">
      <c r="A134" t="s">
        <v>79</v>
      </c>
      <c r="B134" t="s">
        <v>14</v>
      </c>
      <c r="C134" t="s">
        <v>239</v>
      </c>
      <c r="D134" s="7">
        <v>44726</v>
      </c>
      <c r="E134" t="s">
        <v>3</v>
      </c>
      <c r="F134" s="5" t="s">
        <v>272</v>
      </c>
      <c r="G134" s="36" t="s">
        <v>254</v>
      </c>
      <c r="H134" s="40">
        <v>28</v>
      </c>
      <c r="Q134" s="7"/>
      <c r="R134" s="5"/>
      <c r="S134" s="5"/>
      <c r="T134" s="8"/>
      <c r="U134" s="9"/>
    </row>
    <row r="135" spans="1:22" x14ac:dyDescent="0.25">
      <c r="A135" t="s">
        <v>90</v>
      </c>
      <c r="B135" t="s">
        <v>14</v>
      </c>
      <c r="C135" t="s">
        <v>241</v>
      </c>
      <c r="D135" s="7">
        <v>44728</v>
      </c>
      <c r="E135" t="s">
        <v>3</v>
      </c>
      <c r="F135" s="5" t="s">
        <v>270</v>
      </c>
      <c r="G135" t="s">
        <v>254</v>
      </c>
      <c r="H135" s="40">
        <v>34</v>
      </c>
      <c r="Q135" s="7"/>
      <c r="R135" s="5"/>
      <c r="S135" s="5"/>
      <c r="T135" s="8"/>
      <c r="U135" s="9"/>
    </row>
    <row r="136" spans="1:22" x14ac:dyDescent="0.25">
      <c r="A136" t="s">
        <v>112</v>
      </c>
      <c r="B136" t="s">
        <v>14</v>
      </c>
      <c r="C136" t="s">
        <v>242</v>
      </c>
      <c r="D136" s="7">
        <v>44732</v>
      </c>
      <c r="E136" t="s">
        <v>4</v>
      </c>
      <c r="F136" s="5" t="s">
        <v>266</v>
      </c>
      <c r="G136" s="36" t="s">
        <v>254</v>
      </c>
      <c r="H136" s="40">
        <v>29</v>
      </c>
      <c r="Q136" s="7"/>
      <c r="R136" s="5"/>
      <c r="S136" s="5"/>
      <c r="T136" s="8"/>
      <c r="U136" s="9"/>
    </row>
    <row r="137" spans="1:22" x14ac:dyDescent="0.25">
      <c r="A137" t="s">
        <v>122</v>
      </c>
      <c r="B137" t="s">
        <v>14</v>
      </c>
      <c r="C137" t="s">
        <v>238</v>
      </c>
      <c r="D137" s="7">
        <v>44726</v>
      </c>
      <c r="E137" t="s">
        <v>4</v>
      </c>
      <c r="F137" s="5" t="s">
        <v>269</v>
      </c>
      <c r="H137" s="40">
        <v>38</v>
      </c>
      <c r="Q137" s="7"/>
      <c r="R137" s="5"/>
      <c r="S137" s="5"/>
      <c r="T137" s="8"/>
      <c r="U137" s="9"/>
    </row>
    <row r="138" spans="1:22" x14ac:dyDescent="0.25">
      <c r="A138" t="s">
        <v>133</v>
      </c>
      <c r="B138" t="s">
        <v>14</v>
      </c>
      <c r="C138" t="s">
        <v>238</v>
      </c>
      <c r="D138" s="7">
        <v>44728</v>
      </c>
      <c r="E138" t="s">
        <v>4</v>
      </c>
      <c r="F138" s="42" t="s">
        <v>266</v>
      </c>
      <c r="G138" s="36" t="s">
        <v>254</v>
      </c>
      <c r="H138" s="40">
        <v>19</v>
      </c>
      <c r="Q138" s="7"/>
      <c r="R138" s="5"/>
      <c r="S138" s="5"/>
      <c r="T138" s="8"/>
      <c r="U138" s="9"/>
    </row>
    <row r="139" spans="1:22" x14ac:dyDescent="0.25">
      <c r="A139" t="s">
        <v>144</v>
      </c>
      <c r="B139" t="s">
        <v>14</v>
      </c>
      <c r="C139" t="s">
        <v>241</v>
      </c>
      <c r="D139" s="7">
        <v>44733</v>
      </c>
      <c r="E139" t="s">
        <v>4</v>
      </c>
      <c r="F139" s="5" t="s">
        <v>274</v>
      </c>
      <c r="G139" s="36" t="s">
        <v>254</v>
      </c>
      <c r="H139" s="40">
        <v>15</v>
      </c>
      <c r="Q139" s="7"/>
      <c r="R139" s="5"/>
      <c r="S139" s="5"/>
      <c r="T139" s="8"/>
      <c r="U139" s="9"/>
    </row>
    <row r="140" spans="1:22" x14ac:dyDescent="0.25">
      <c r="A140" t="s">
        <v>154</v>
      </c>
      <c r="B140" t="s">
        <v>14</v>
      </c>
      <c r="C140" t="s">
        <v>242</v>
      </c>
      <c r="D140" s="7">
        <v>44729</v>
      </c>
      <c r="E140" t="s">
        <v>4</v>
      </c>
      <c r="F140" s="5" t="s">
        <v>267</v>
      </c>
      <c r="G140" s="36" t="s">
        <v>254</v>
      </c>
      <c r="H140" s="40">
        <v>19</v>
      </c>
      <c r="Q140" s="7"/>
      <c r="R140" s="5"/>
      <c r="S140" s="5"/>
      <c r="T140" s="8"/>
      <c r="U140" s="9"/>
    </row>
    <row r="141" spans="1:22" x14ac:dyDescent="0.25">
      <c r="A141" t="s">
        <v>163</v>
      </c>
      <c r="B141" t="s">
        <v>14</v>
      </c>
      <c r="C141" t="s">
        <v>239</v>
      </c>
      <c r="D141" s="7">
        <v>44725</v>
      </c>
      <c r="E141" t="s">
        <v>4</v>
      </c>
      <c r="F141" s="5" t="s">
        <v>25</v>
      </c>
      <c r="G141" s="36" t="s">
        <v>254</v>
      </c>
      <c r="H141" s="40">
        <v>25</v>
      </c>
      <c r="Q141" s="7"/>
      <c r="R141" s="5"/>
      <c r="S141" s="5"/>
      <c r="T141" s="8"/>
      <c r="U141" s="9"/>
    </row>
    <row r="142" spans="1:22" x14ac:dyDescent="0.25">
      <c r="A142" t="s">
        <v>37</v>
      </c>
      <c r="B142" t="s">
        <v>243</v>
      </c>
      <c r="C142" t="s">
        <v>214</v>
      </c>
      <c r="D142" s="7">
        <v>44726</v>
      </c>
      <c r="E142" t="s">
        <v>5</v>
      </c>
      <c r="F142" s="5" t="s">
        <v>264</v>
      </c>
      <c r="H142" s="40">
        <v>46</v>
      </c>
      <c r="Q142" s="7"/>
      <c r="R142" s="5"/>
      <c r="S142" s="5"/>
      <c r="T142" s="8"/>
      <c r="U142" s="9"/>
      <c r="V142">
        <v>1</v>
      </c>
    </row>
    <row r="143" spans="1:22" x14ac:dyDescent="0.25">
      <c r="A143" t="s">
        <v>47</v>
      </c>
      <c r="B143" t="s">
        <v>243</v>
      </c>
      <c r="C143" t="s">
        <v>214</v>
      </c>
      <c r="D143" s="7">
        <v>44734</v>
      </c>
      <c r="E143" t="s">
        <v>3</v>
      </c>
      <c r="F143" s="5" t="s">
        <v>264</v>
      </c>
      <c r="H143" s="40">
        <v>48</v>
      </c>
      <c r="Q143" s="7"/>
      <c r="R143" s="5"/>
      <c r="S143" s="5"/>
      <c r="T143" s="8"/>
      <c r="U143" s="9"/>
      <c r="V143">
        <v>1</v>
      </c>
    </row>
    <row r="144" spans="1:22" x14ac:dyDescent="0.25">
      <c r="A144" t="s">
        <v>58</v>
      </c>
      <c r="B144" t="s">
        <v>243</v>
      </c>
      <c r="C144" t="s">
        <v>224</v>
      </c>
      <c r="D144" s="7">
        <v>44733</v>
      </c>
      <c r="E144" t="s">
        <v>3</v>
      </c>
      <c r="F144" s="5" t="s">
        <v>269</v>
      </c>
      <c r="H144" s="40">
        <v>44</v>
      </c>
      <c r="Q144" s="7"/>
      <c r="R144" s="5"/>
      <c r="S144" s="5"/>
      <c r="T144" s="8"/>
      <c r="U144" s="9"/>
      <c r="V144">
        <v>1</v>
      </c>
    </row>
    <row r="145" spans="1:22" x14ac:dyDescent="0.25">
      <c r="A145" t="s">
        <v>69</v>
      </c>
      <c r="B145" t="s">
        <v>243</v>
      </c>
      <c r="C145" t="s">
        <v>214</v>
      </c>
      <c r="D145" s="7">
        <v>44725</v>
      </c>
      <c r="E145" t="s">
        <v>3</v>
      </c>
      <c r="F145" s="5" t="s">
        <v>264</v>
      </c>
      <c r="H145" s="40">
        <v>49</v>
      </c>
      <c r="Q145" s="7"/>
      <c r="R145" s="5"/>
      <c r="S145" s="5"/>
      <c r="T145" s="8"/>
      <c r="U145" s="9"/>
      <c r="V145">
        <v>1</v>
      </c>
    </row>
    <row r="146" spans="1:22" x14ac:dyDescent="0.25">
      <c r="A146" t="s">
        <v>80</v>
      </c>
      <c r="B146" t="s">
        <v>243</v>
      </c>
      <c r="C146" t="s">
        <v>224</v>
      </c>
      <c r="D146" s="7">
        <v>44732</v>
      </c>
      <c r="E146" t="s">
        <v>5</v>
      </c>
      <c r="F146" s="5" t="s">
        <v>264</v>
      </c>
      <c r="H146" s="40">
        <v>43</v>
      </c>
      <c r="Q146" s="7"/>
      <c r="R146" s="5"/>
      <c r="S146" s="5"/>
      <c r="T146" s="8"/>
      <c r="U146" s="9"/>
      <c r="V146">
        <v>1</v>
      </c>
    </row>
    <row r="147" spans="1:22" x14ac:dyDescent="0.25">
      <c r="A147" t="s">
        <v>91</v>
      </c>
      <c r="B147" t="s">
        <v>243</v>
      </c>
      <c r="C147" t="s">
        <v>227</v>
      </c>
      <c r="D147" s="7">
        <v>44729</v>
      </c>
      <c r="E147" t="s">
        <v>3</v>
      </c>
      <c r="F147" s="5" t="s">
        <v>269</v>
      </c>
      <c r="H147" s="40">
        <v>42</v>
      </c>
      <c r="Q147" s="7"/>
      <c r="R147" s="5"/>
      <c r="S147" s="5"/>
      <c r="T147" s="8"/>
      <c r="U147" s="9"/>
      <c r="V147">
        <v>1</v>
      </c>
    </row>
    <row r="148" spans="1:22" x14ac:dyDescent="0.25">
      <c r="A148" t="s">
        <v>97</v>
      </c>
      <c r="B148" t="s">
        <v>243</v>
      </c>
      <c r="C148" t="s">
        <v>227</v>
      </c>
      <c r="D148" s="7">
        <v>44728</v>
      </c>
      <c r="E148" t="s">
        <v>5</v>
      </c>
      <c r="F148" s="5" t="s">
        <v>264</v>
      </c>
      <c r="H148" s="40">
        <v>43</v>
      </c>
      <c r="Q148" s="7"/>
      <c r="R148" s="5"/>
      <c r="S148" s="5"/>
      <c r="T148" s="8"/>
      <c r="U148" s="9"/>
      <c r="V148">
        <v>1</v>
      </c>
    </row>
    <row r="149" spans="1:22" x14ac:dyDescent="0.25">
      <c r="A149" t="s">
        <v>113</v>
      </c>
      <c r="B149" t="s">
        <v>243</v>
      </c>
      <c r="C149" t="s">
        <v>244</v>
      </c>
      <c r="D149" s="7">
        <v>44726</v>
      </c>
      <c r="E149" t="s">
        <v>6</v>
      </c>
      <c r="F149" s="5" t="s">
        <v>18</v>
      </c>
      <c r="G149" s="36" t="s">
        <v>254</v>
      </c>
      <c r="H149" s="40">
        <v>26</v>
      </c>
      <c r="Q149" s="7"/>
      <c r="R149" s="5"/>
      <c r="S149" s="5"/>
      <c r="T149" s="8"/>
      <c r="U149" s="9"/>
    </row>
    <row r="150" spans="1:22" x14ac:dyDescent="0.25">
      <c r="A150" t="s">
        <v>123</v>
      </c>
      <c r="B150" t="s">
        <v>243</v>
      </c>
      <c r="C150" t="s">
        <v>244</v>
      </c>
      <c r="D150" s="7">
        <v>44725</v>
      </c>
      <c r="E150" t="s">
        <v>4</v>
      </c>
      <c r="F150" s="5" t="s">
        <v>269</v>
      </c>
      <c r="H150" s="40">
        <v>38</v>
      </c>
      <c r="Q150" s="7"/>
      <c r="R150" s="5"/>
      <c r="S150" s="5"/>
      <c r="T150" s="8"/>
      <c r="U150" s="9"/>
      <c r="V150">
        <v>1</v>
      </c>
    </row>
    <row r="151" spans="1:22" x14ac:dyDescent="0.25">
      <c r="A151" t="s">
        <v>134</v>
      </c>
      <c r="B151" t="s">
        <v>243</v>
      </c>
      <c r="C151" t="s">
        <v>224</v>
      </c>
      <c r="D151" s="7">
        <v>44732</v>
      </c>
      <c r="E151" t="s">
        <v>4</v>
      </c>
      <c r="F151" s="5" t="s">
        <v>267</v>
      </c>
      <c r="G151" s="36" t="s">
        <v>254</v>
      </c>
      <c r="H151" s="40">
        <v>32</v>
      </c>
      <c r="Q151" s="7"/>
      <c r="R151" s="5"/>
      <c r="S151" s="5"/>
      <c r="T151" s="8"/>
      <c r="U151" s="9"/>
    </row>
    <row r="152" spans="1:22" x14ac:dyDescent="0.25">
      <c r="A152" t="s">
        <v>145</v>
      </c>
      <c r="B152" t="s">
        <v>243</v>
      </c>
      <c r="C152" t="s">
        <v>244</v>
      </c>
      <c r="D152" s="7">
        <v>44733</v>
      </c>
      <c r="E152" t="s">
        <v>6</v>
      </c>
      <c r="F152" s="5" t="s">
        <v>269</v>
      </c>
      <c r="H152" s="40">
        <v>39</v>
      </c>
      <c r="Q152" s="7"/>
      <c r="R152" s="5"/>
      <c r="S152" s="5"/>
      <c r="T152" s="8"/>
      <c r="U152" s="9"/>
      <c r="V152">
        <v>1</v>
      </c>
    </row>
    <row r="153" spans="1:22" x14ac:dyDescent="0.25">
      <c r="A153" t="s">
        <v>155</v>
      </c>
      <c r="B153" t="s">
        <v>243</v>
      </c>
      <c r="C153" t="s">
        <v>244</v>
      </c>
      <c r="D153" s="7">
        <v>44729</v>
      </c>
      <c r="E153" t="s">
        <v>6</v>
      </c>
      <c r="F153" s="5" t="s">
        <v>269</v>
      </c>
      <c r="H153" s="40">
        <v>40</v>
      </c>
      <c r="Q153" s="7"/>
      <c r="R153" s="5"/>
      <c r="S153" s="5"/>
      <c r="T153" s="8"/>
      <c r="U153" s="9"/>
      <c r="V153">
        <v>1</v>
      </c>
    </row>
    <row r="154" spans="1:22" x14ac:dyDescent="0.25">
      <c r="A154" t="s">
        <v>164</v>
      </c>
      <c r="B154" t="s">
        <v>243</v>
      </c>
      <c r="C154" t="s">
        <v>214</v>
      </c>
      <c r="D154" s="7">
        <v>44734</v>
      </c>
      <c r="E154" t="s">
        <v>6</v>
      </c>
      <c r="F154" s="42" t="s">
        <v>269</v>
      </c>
      <c r="H154" s="40">
        <v>35</v>
      </c>
      <c r="Q154" s="7"/>
      <c r="R154" s="5"/>
      <c r="S154" s="5"/>
      <c r="T154" s="8"/>
      <c r="U154" s="9"/>
    </row>
    <row r="155" spans="1:22" x14ac:dyDescent="0.25">
      <c r="A155" t="s">
        <v>171</v>
      </c>
      <c r="B155" t="s">
        <v>243</v>
      </c>
      <c r="C155" t="s">
        <v>224</v>
      </c>
      <c r="D155" s="7">
        <v>44735</v>
      </c>
      <c r="E155" t="s">
        <v>4</v>
      </c>
      <c r="F155" s="5" t="s">
        <v>17</v>
      </c>
      <c r="G155" t="s">
        <v>254</v>
      </c>
      <c r="H155" s="40">
        <v>34</v>
      </c>
      <c r="Q155" s="7"/>
      <c r="R155" s="5"/>
      <c r="S155" s="5"/>
      <c r="T155" s="8"/>
      <c r="U155" s="9"/>
    </row>
    <row r="156" spans="1:22" x14ac:dyDescent="0.25">
      <c r="A156" t="s">
        <v>174</v>
      </c>
      <c r="B156" t="s">
        <v>243</v>
      </c>
      <c r="C156" t="s">
        <v>244</v>
      </c>
      <c r="D156" s="7">
        <v>44728</v>
      </c>
      <c r="E156" t="s">
        <v>4</v>
      </c>
      <c r="F156" s="42" t="s">
        <v>261</v>
      </c>
      <c r="H156" s="40">
        <v>39</v>
      </c>
      <c r="Q156" s="7"/>
      <c r="R156" s="5"/>
      <c r="S156" s="5"/>
      <c r="T156" s="8"/>
      <c r="U156" s="9"/>
      <c r="V156">
        <v>1</v>
      </c>
    </row>
    <row r="157" spans="1:22" x14ac:dyDescent="0.25">
      <c r="Q157" s="7"/>
      <c r="R157" s="5"/>
      <c r="S157" s="5"/>
      <c r="T157" s="8"/>
      <c r="U157" s="9"/>
    </row>
    <row r="158" spans="1:22" x14ac:dyDescent="0.25">
      <c r="Q158" s="7"/>
      <c r="R158" s="5"/>
      <c r="S158" s="5"/>
      <c r="T158" s="8"/>
      <c r="U158" s="9"/>
    </row>
    <row r="159" spans="1:22" x14ac:dyDescent="0.25">
      <c r="Q159" s="7"/>
      <c r="R159" s="5"/>
      <c r="S159" s="5"/>
      <c r="T159" s="8"/>
      <c r="U159" s="9"/>
    </row>
    <row r="160" spans="1:22" x14ac:dyDescent="0.25">
      <c r="Q160" s="7"/>
      <c r="R160" s="5"/>
      <c r="S160" s="5"/>
      <c r="T160" s="8"/>
      <c r="U160" s="9"/>
    </row>
    <row r="161" spans="17:21" x14ac:dyDescent="0.25">
      <c r="Q161" s="7"/>
      <c r="R161" s="5"/>
      <c r="S161" s="5"/>
      <c r="T161" s="8"/>
      <c r="U161" s="9"/>
    </row>
    <row r="162" spans="17:21" x14ac:dyDescent="0.25">
      <c r="Q162" s="7"/>
      <c r="R162" s="5"/>
      <c r="S162" s="5"/>
      <c r="T162" s="8"/>
      <c r="U162" s="9"/>
    </row>
    <row r="163" spans="17:21" x14ac:dyDescent="0.25">
      <c r="Q163" s="7"/>
      <c r="R163" s="5"/>
      <c r="S163" s="5"/>
      <c r="T163" s="8"/>
      <c r="U163" s="9"/>
    </row>
    <row r="164" spans="17:21" x14ac:dyDescent="0.25">
      <c r="Q164" s="7"/>
      <c r="R164" s="5"/>
      <c r="S164" s="5"/>
      <c r="T164" s="8"/>
      <c r="U164" s="9"/>
    </row>
    <row r="165" spans="17:21" x14ac:dyDescent="0.25">
      <c r="Q165" s="7"/>
      <c r="R165" s="5"/>
      <c r="S165" s="5"/>
      <c r="T165" s="8"/>
      <c r="U165" s="9"/>
    </row>
    <row r="166" spans="17:21" x14ac:dyDescent="0.25">
      <c r="Q166" s="7"/>
      <c r="R166" s="5"/>
      <c r="S166" s="5"/>
      <c r="T166" s="8"/>
      <c r="U166" s="9"/>
    </row>
    <row r="167" spans="17:21" x14ac:dyDescent="0.25">
      <c r="Q167" s="7"/>
      <c r="R167" s="5"/>
      <c r="S167" s="5"/>
      <c r="T167" s="6"/>
      <c r="U167" s="9"/>
    </row>
    <row r="168" spans="17:21" x14ac:dyDescent="0.25">
      <c r="Q168" s="7"/>
      <c r="R168" s="5"/>
      <c r="S168" s="5"/>
      <c r="T168" s="8"/>
      <c r="U168" s="9"/>
    </row>
    <row r="169" spans="17:21" x14ac:dyDescent="0.25">
      <c r="Q169" s="7"/>
      <c r="R169" s="5"/>
      <c r="S169" s="5"/>
      <c r="T169" s="8"/>
      <c r="U169" s="9"/>
    </row>
    <row r="170" spans="17:21" x14ac:dyDescent="0.25">
      <c r="Q170" s="7"/>
      <c r="R170" s="5"/>
      <c r="S170" s="5"/>
      <c r="T170" s="8"/>
      <c r="U170" s="9"/>
    </row>
    <row r="171" spans="17:21" x14ac:dyDescent="0.25">
      <c r="Q171" s="7"/>
      <c r="R171" s="5"/>
      <c r="S171" s="5"/>
      <c r="T171" s="8"/>
      <c r="U171" s="9"/>
    </row>
    <row r="172" spans="17:21" x14ac:dyDescent="0.25">
      <c r="Q172" s="7"/>
      <c r="R172" s="5"/>
      <c r="S172" s="5"/>
      <c r="T172" s="8"/>
      <c r="U172" s="9"/>
    </row>
    <row r="173" spans="17:21" x14ac:dyDescent="0.25">
      <c r="Q173" s="7"/>
      <c r="R173" s="5"/>
      <c r="S173" s="5"/>
      <c r="T173" s="8"/>
      <c r="U173" s="9"/>
    </row>
    <row r="174" spans="17:21" x14ac:dyDescent="0.25">
      <c r="Q174" s="7"/>
      <c r="R174" s="5"/>
      <c r="S174" s="5"/>
      <c r="T174" s="8"/>
      <c r="U174" s="9"/>
    </row>
    <row r="175" spans="17:21" x14ac:dyDescent="0.25">
      <c r="Q175" s="7"/>
      <c r="R175" s="5"/>
      <c r="S175" s="5"/>
      <c r="T175" s="8"/>
      <c r="U175" s="9"/>
    </row>
    <row r="176" spans="17:21" x14ac:dyDescent="0.25">
      <c r="Q176" s="7"/>
      <c r="R176" s="5"/>
      <c r="S176" s="5"/>
      <c r="T176" s="8"/>
      <c r="U176" s="9"/>
    </row>
    <row r="177" spans="17:21" x14ac:dyDescent="0.25">
      <c r="Q177" s="7"/>
      <c r="R177" s="5"/>
      <c r="S177" s="5"/>
      <c r="T177" s="8"/>
      <c r="U177" s="9"/>
    </row>
    <row r="178" spans="17:21" x14ac:dyDescent="0.25">
      <c r="Q178" s="7"/>
      <c r="R178" s="5"/>
      <c r="S178" s="5"/>
      <c r="T178" s="8"/>
      <c r="U178" s="9"/>
    </row>
    <row r="179" spans="17:21" x14ac:dyDescent="0.25">
      <c r="Q179" s="7"/>
      <c r="R179" s="5"/>
      <c r="S179" s="5"/>
      <c r="T179" s="8"/>
      <c r="U179" s="9"/>
    </row>
  </sheetData>
  <sortState ref="W2:W47">
    <sortCondition ref="W1"/>
  </sortState>
  <dataValidations count="1">
    <dataValidation type="list" allowBlank="1" showInputMessage="1" showErrorMessage="1" sqref="E2:E156">
      <formula1>$J$23:$J$27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Normal="100" workbookViewId="0"/>
  </sheetViews>
  <sheetFormatPr defaultRowHeight="15" x14ac:dyDescent="0.25"/>
  <cols>
    <col min="1" max="1" width="39.5703125" bestFit="1" customWidth="1"/>
    <col min="2" max="2" width="19.28515625" bestFit="1" customWidth="1"/>
    <col min="3" max="3" width="28.140625" bestFit="1" customWidth="1"/>
    <col min="4" max="4" width="25.42578125" style="5" bestFit="1" customWidth="1"/>
    <col min="5" max="5" width="12" customWidth="1"/>
    <col min="6" max="6" width="12" style="5" bestFit="1" customWidth="1"/>
  </cols>
  <sheetData>
    <row r="1" spans="1:10" ht="33" customHeight="1" x14ac:dyDescent="0.25">
      <c r="A1" s="26" t="s">
        <v>251</v>
      </c>
      <c r="B1" s="26" t="s">
        <v>176</v>
      </c>
      <c r="C1" s="26" t="s">
        <v>177</v>
      </c>
      <c r="D1" s="37" t="s">
        <v>178</v>
      </c>
      <c r="E1" s="26" t="s">
        <v>179</v>
      </c>
      <c r="F1" s="37" t="s">
        <v>184</v>
      </c>
    </row>
    <row r="2" spans="1:10" ht="19.5" customHeight="1" x14ac:dyDescent="0.25">
      <c r="A2" t="str">
        <f>Tablo1[[#This Row],[DERS ADI]]</f>
        <v>BYP106 Bilgisayar Destekli Sayfa Tasarımı-II</v>
      </c>
      <c r="B2" t="str">
        <f>Tablo1[[#This Row],[PROGRAM]]</f>
        <v>Basım ve Yayın Tekn.</v>
      </c>
      <c r="C2" t="str">
        <f>Tablo1[[#This Row],[ÖĞR. ELEMANI]]</f>
        <v>Öğr. Gör. ESMA LARATTE</v>
      </c>
      <c r="D2" s="7">
        <f>Tablo1[[#This Row],[ARA SINAV TARİHİ ]]</f>
        <v>44733</v>
      </c>
      <c r="E2" t="str">
        <f>Tablo1[[#This Row],[SAAT ]]</f>
        <v>10:45 - 12:00</v>
      </c>
      <c r="F2" s="5" t="str">
        <f>Tablo1[[#This Row],[DERSLİK]]</f>
        <v>BİL.LAB</v>
      </c>
    </row>
    <row r="3" spans="1:10" ht="15.75" customHeight="1" x14ac:dyDescent="0.25">
      <c r="A3" t="str">
        <f>Tablo1[[#This Row],[DERS ADI]]</f>
        <v>BYP110 Montaj Teknikleri</v>
      </c>
      <c r="B3" t="str">
        <f>Tablo1[[#This Row],[PROGRAM]]</f>
        <v>Basım ve Yayın Tekn.</v>
      </c>
      <c r="C3" t="str">
        <f>Tablo1[[#This Row],[ÖĞR. ELEMANI]]</f>
        <v>Öğr. Gör. MERAL SEZGİN ÖNAY</v>
      </c>
      <c r="D3" s="7">
        <f>Tablo1[[#This Row],[ARA SINAV TARİHİ ]]</f>
        <v>44725</v>
      </c>
      <c r="E3" t="str">
        <f>Tablo1[[#This Row],[SAAT ]]</f>
        <v>10:45 - 12:00</v>
      </c>
      <c r="F3" s="5" t="str">
        <f>Tablo1[[#This Row],[DERSLİK]]</f>
        <v>D1-D2</v>
      </c>
    </row>
    <row r="4" spans="1:10" ht="15.75" customHeight="1" x14ac:dyDescent="0.25">
      <c r="A4" t="str">
        <f>Tablo1[[#This Row],[DERS ADI]]</f>
        <v>BYP120 Karton Ambalaj Tasarımı</v>
      </c>
      <c r="B4" t="str">
        <f>Tablo1[[#This Row],[PROGRAM]]</f>
        <v>Basım ve Yayın Tekn.</v>
      </c>
      <c r="C4" t="str">
        <f>Tablo1[[#This Row],[ÖĞR. ELEMANI]]</f>
        <v>Öğr. Gör. ESMA LARATTE</v>
      </c>
      <c r="D4" s="7">
        <f>Tablo1[[#This Row],[ARA SINAV TARİHİ ]]</f>
        <v>44732</v>
      </c>
      <c r="E4" t="str">
        <f>Tablo1[[#This Row],[SAAT ]]</f>
        <v>10:45 - 12:00</v>
      </c>
      <c r="F4" s="5" t="str">
        <f>Tablo1[[#This Row],[DERSLİK]]</f>
        <v>MATB.-A</v>
      </c>
    </row>
    <row r="5" spans="1:10" ht="15.75" customHeight="1" x14ac:dyDescent="0.25">
      <c r="A5" t="str">
        <f>Tablo1[[#This Row],[DERS ADI]]</f>
        <v>BYP122 Meslek Hesaplamaları</v>
      </c>
      <c r="B5" t="str">
        <f>Tablo1[[#This Row],[PROGRAM]]</f>
        <v>Basım ve Yayın Tekn.</v>
      </c>
      <c r="C5" t="str">
        <f>Tablo1[[#This Row],[ÖĞR. ELEMANI]]</f>
        <v>Öğr. Gör. MERAL SEZGİN ÖNAY</v>
      </c>
      <c r="D5" s="7">
        <f>Tablo1[[#This Row],[ARA SINAV TARİHİ ]]</f>
        <v>44726</v>
      </c>
      <c r="E5" t="str">
        <f>Tablo1[[#This Row],[SAAT ]]</f>
        <v>10:45 - 12:00</v>
      </c>
      <c r="F5" s="5" t="str">
        <f>Tablo1[[#This Row],[DERSLİK]]</f>
        <v>D1-D2</v>
      </c>
      <c r="J5" s="16"/>
    </row>
    <row r="6" spans="1:10" ht="15.75" customHeight="1" x14ac:dyDescent="0.25">
      <c r="A6" t="str">
        <f>Tablo1[[#This Row],[DERS ADI]]</f>
        <v>BYP124 Medya ve Okuryazarlığı</v>
      </c>
      <c r="B6" t="str">
        <f>Tablo1[[#This Row],[PROGRAM]]</f>
        <v>Basım ve Yayın Tekn.</v>
      </c>
      <c r="C6" t="str">
        <f>Tablo1[[#This Row],[ÖĞR. ELEMANI]]</f>
        <v>Öğr. Gör. ESMA GÖKMEN</v>
      </c>
      <c r="D6" s="7">
        <f>Tablo1[[#This Row],[ARA SINAV TARİHİ ]]</f>
        <v>44728</v>
      </c>
      <c r="E6" t="str">
        <f>Tablo1[[#This Row],[SAAT ]]</f>
        <v>10:45 - 12:00</v>
      </c>
      <c r="F6" s="5" t="str">
        <f>Tablo1[[#This Row],[DERSLİK]]</f>
        <v>D1-D2</v>
      </c>
    </row>
    <row r="7" spans="1:10" ht="15.75" customHeight="1" x14ac:dyDescent="0.25">
      <c r="A7" t="str">
        <f>Tablo1[[#This Row],[DERS ADI]]</f>
        <v>BYP128 Mesleki Gelişmeler</v>
      </c>
      <c r="B7" t="str">
        <f>Tablo1[[#This Row],[PROGRAM]]</f>
        <v>Basım ve Yayın Tekn.</v>
      </c>
      <c r="C7" t="str">
        <f>Tablo1[[#This Row],[ÖĞR. ELEMANI]]</f>
        <v>Öğr. Gör. ONUR ŞEN</v>
      </c>
      <c r="D7" s="7">
        <f>Tablo1[[#This Row],[ARA SINAV TARİHİ ]]</f>
        <v>44729</v>
      </c>
      <c r="E7" t="str">
        <f>Tablo1[[#This Row],[SAAT ]]</f>
        <v>10:45 - 12:00</v>
      </c>
      <c r="F7" s="5" t="str">
        <f>Tablo1[[#This Row],[DERSLİK]]</f>
        <v>D6-D7</v>
      </c>
    </row>
    <row r="8" spans="1:10" ht="15.75" customHeight="1" x14ac:dyDescent="0.25">
      <c r="A8" t="str">
        <f>Tablo1[[#This Row],[DERS ADI]]</f>
        <v>BYP202 Görüntü İşleme Teknikleri II</v>
      </c>
      <c r="B8" t="str">
        <f>Tablo1[[#This Row],[PROGRAM]]</f>
        <v>Basım ve Yayın Tekn.</v>
      </c>
      <c r="C8" t="str">
        <f>Tablo1[[#This Row],[ÖĞR. ELEMANI]]</f>
        <v>Öğr. Gör. MERAL SEZGİN ÖNAY</v>
      </c>
      <c r="D8" s="7">
        <f>Tablo1[[#This Row],[ARA SINAV TARİHİ ]]</f>
        <v>44726</v>
      </c>
      <c r="E8" t="str">
        <f>Tablo1[[#This Row],[SAAT ]]</f>
        <v>13:00 - 14:15</v>
      </c>
      <c r="F8" s="5" t="str">
        <f>Tablo1[[#This Row],[DERSLİK]]</f>
        <v>D6</v>
      </c>
    </row>
    <row r="9" spans="1:10" ht="15" customHeight="1" x14ac:dyDescent="0.25">
      <c r="A9" t="str">
        <f>Tablo1[[#This Row],[DERS ADI]]</f>
        <v>BYP204 Proje Hazırlama</v>
      </c>
      <c r="B9" t="str">
        <f>Tablo1[[#This Row],[PROGRAM]]</f>
        <v>Basım ve Yayın Tekn.</v>
      </c>
      <c r="C9" t="str">
        <f>Tablo1[[#This Row],[ÖĞR. ELEMANI]]</f>
        <v>Öğr. Gör. MERAL SEZGİN ÖNAY</v>
      </c>
      <c r="D9" s="7">
        <f>Tablo1[[#This Row],[ARA SINAV TARİHİ ]]</f>
        <v>44728</v>
      </c>
      <c r="E9" t="str">
        <f>Tablo1[[#This Row],[SAAT ]]</f>
        <v>14:30 - 15:45</v>
      </c>
      <c r="F9" s="5" t="str">
        <f>Tablo1[[#This Row],[DERSLİK]]</f>
        <v>D3</v>
      </c>
    </row>
    <row r="10" spans="1:10" ht="15" customHeight="1" x14ac:dyDescent="0.25">
      <c r="A10" t="str">
        <f>Tablo1[[#This Row],[DERS ADI]]</f>
        <v>BYP206 Bilgisayar Destekli Grafik Tasarım-II</v>
      </c>
      <c r="B10" t="str">
        <f>Tablo1[[#This Row],[PROGRAM]]</f>
        <v>Basım ve Yayın Tekn.</v>
      </c>
      <c r="C10" t="str">
        <f>Tablo1[[#This Row],[ÖĞR. ELEMANI]]</f>
        <v>Öğr. Gör. ESMA LARATTE</v>
      </c>
      <c r="D10" s="7">
        <f>Tablo1[[#This Row],[ARA SINAV TARİHİ ]]</f>
        <v>44733</v>
      </c>
      <c r="E10" t="str">
        <f>Tablo1[[#This Row],[SAAT ]]</f>
        <v>13:00 - 14:15</v>
      </c>
      <c r="F10" s="5" t="str">
        <f>Tablo1[[#This Row],[DERSLİK]]</f>
        <v>BİL.LAB</v>
      </c>
    </row>
    <row r="11" spans="1:10" ht="15" customHeight="1" x14ac:dyDescent="0.25">
      <c r="A11" t="str">
        <f>Tablo1[[#This Row],[DERS ADI]]</f>
        <v>BYP208 Serigrafi Baskı</v>
      </c>
      <c r="B11" t="str">
        <f>Tablo1[[#This Row],[PROGRAM]]</f>
        <v>Basım ve Yayın Tekn.</v>
      </c>
      <c r="C11" t="str">
        <f>Tablo1[[#This Row],[ÖĞR. ELEMANI]]</f>
        <v>Öğr. Gör. MERAL SEZGİN ÖNAY</v>
      </c>
      <c r="D11" s="7">
        <f>Tablo1[[#This Row],[ARA SINAV TARİHİ ]]</f>
        <v>44728</v>
      </c>
      <c r="E11" t="str">
        <f>Tablo1[[#This Row],[SAAT ]]</f>
        <v>13:00 - 14:15</v>
      </c>
      <c r="F11" s="5" t="str">
        <f>Tablo1[[#This Row],[DERSLİK]]</f>
        <v>D10-D11</v>
      </c>
    </row>
    <row r="12" spans="1:10" ht="15" customHeight="1" x14ac:dyDescent="0.25">
      <c r="A12" t="str">
        <f>Tablo1[[#This Row],[DERS ADI]]</f>
        <v>BYP214 Karton Ambalaj Üretimi</v>
      </c>
      <c r="B12" t="str">
        <f>Tablo1[[#This Row],[PROGRAM]]</f>
        <v>Basım ve Yayın Tekn.</v>
      </c>
      <c r="C12" t="str">
        <f>Tablo1[[#This Row],[ÖĞR. ELEMANI]]</f>
        <v>Öğr. Gör. ESMA LARATTE</v>
      </c>
      <c r="D12" s="7">
        <f>Tablo1[[#This Row],[ARA SINAV TARİHİ ]]</f>
        <v>44732</v>
      </c>
      <c r="E12" t="str">
        <f>Tablo1[[#This Row],[SAAT ]]</f>
        <v>13:00 - 14:15</v>
      </c>
      <c r="F12" s="5" t="str">
        <f>Tablo1[[#This Row],[DERSLİK]]</f>
        <v>MATB.-A</v>
      </c>
    </row>
    <row r="13" spans="1:10" ht="15" customHeight="1" x14ac:dyDescent="0.25">
      <c r="A13" t="str">
        <f>Tablo1[[#This Row],[DERS ADI]]</f>
        <v>BYP234 Ofset Baskı Teknikleri-II</v>
      </c>
      <c r="B13" t="str">
        <f>Tablo1[[#This Row],[PROGRAM]]</f>
        <v>Basım ve Yayın Tekn.</v>
      </c>
      <c r="C13" t="str">
        <f>Tablo1[[#This Row],[ÖĞR. ELEMANI]]</f>
        <v>Öğr. Gör. MERAL SEZGİN ÖNAY</v>
      </c>
      <c r="D13" s="7">
        <f>Tablo1[[#This Row],[ARA SINAV TARİHİ ]]</f>
        <v>44725</v>
      </c>
      <c r="E13" t="str">
        <f>Tablo1[[#This Row],[SAAT ]]</f>
        <v>13:00 - 14:15</v>
      </c>
      <c r="F13" s="5" t="str">
        <f>Tablo1[[#This Row],[DERSLİK]]</f>
        <v>D1</v>
      </c>
    </row>
    <row r="14" spans="1:10" ht="15" customHeight="1" x14ac:dyDescent="0.25">
      <c r="A14" t="str">
        <f>Tablo1[[#This Row],[DERS ADI]]</f>
        <v>BYP236 Mesleki Yabancı Dil-2</v>
      </c>
      <c r="B14" t="str">
        <f>Tablo1[[#This Row],[PROGRAM]]</f>
        <v>Basım ve Yayın Tekn.</v>
      </c>
      <c r="C14" t="str">
        <f>Tablo1[[#This Row],[ÖĞR. ELEMANI]]</f>
        <v>Öğr. Gör. ESMA LARATTE</v>
      </c>
      <c r="D14" s="7">
        <f>Tablo1[[#This Row],[ARA SINAV TARİHİ ]]</f>
        <v>44729</v>
      </c>
      <c r="E14" t="str">
        <f>Tablo1[[#This Row],[SAAT ]]</f>
        <v>13:00 - 14:15</v>
      </c>
      <c r="F14" s="5" t="str">
        <f>Tablo1[[#This Row],[DERSLİK]]</f>
        <v>D5</v>
      </c>
    </row>
  </sheetData>
  <pageMargins left="0.7" right="0.7" top="0.75" bottom="0.75" header="0.3" footer="0.3"/>
  <pageSetup paperSize="9" scale="84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Normal="100" workbookViewId="0"/>
  </sheetViews>
  <sheetFormatPr defaultRowHeight="15" x14ac:dyDescent="0.25"/>
  <cols>
    <col min="1" max="1" width="36.28515625" bestFit="1" customWidth="1"/>
    <col min="2" max="2" width="21.42578125" bestFit="1" customWidth="1"/>
    <col min="3" max="3" width="35.140625" customWidth="1"/>
    <col min="4" max="4" width="25.42578125" style="5" bestFit="1" customWidth="1"/>
    <col min="5" max="5" width="12" customWidth="1"/>
    <col min="6" max="6" width="14.42578125" style="5" bestFit="1" customWidth="1"/>
    <col min="7" max="7" width="21.85546875" hidden="1" customWidth="1"/>
    <col min="8" max="8" width="39.5703125" hidden="1" customWidth="1"/>
    <col min="9" max="9" width="36.28515625" hidden="1" customWidth="1"/>
    <col min="10" max="10" width="38.28515625" hidden="1" customWidth="1"/>
    <col min="11" max="11" width="52.140625" hidden="1" customWidth="1"/>
    <col min="12" max="12" width="39.140625" hidden="1" customWidth="1"/>
    <col min="13" max="13" width="40.28515625" hidden="1" customWidth="1"/>
    <col min="14" max="14" width="39.140625" hidden="1" customWidth="1"/>
    <col min="15" max="15" width="40.42578125" hidden="1" customWidth="1"/>
    <col min="16" max="16" width="39.5703125" hidden="1" customWidth="1"/>
    <col min="17" max="17" width="37" hidden="1" customWidth="1"/>
    <col min="18" max="18" width="50.42578125" hidden="1" customWidth="1"/>
    <col min="20" max="20" width="52.7109375" hidden="1" customWidth="1"/>
  </cols>
  <sheetData>
    <row r="1" spans="1:20" ht="33" customHeight="1" x14ac:dyDescent="0.25">
      <c r="A1" s="26" t="s">
        <v>251</v>
      </c>
      <c r="B1" s="26" t="s">
        <v>176</v>
      </c>
      <c r="C1" s="26" t="s">
        <v>177</v>
      </c>
      <c r="D1" s="37" t="s">
        <v>178</v>
      </c>
      <c r="E1" s="26" t="s">
        <v>179</v>
      </c>
      <c r="F1" s="37" t="s">
        <v>184</v>
      </c>
      <c r="H1" s="27" t="s">
        <v>16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0</v>
      </c>
      <c r="Q1" s="27" t="s">
        <v>14</v>
      </c>
      <c r="R1" s="27" t="s">
        <v>15</v>
      </c>
      <c r="T1" s="26" t="s">
        <v>185</v>
      </c>
    </row>
    <row r="2" spans="1:20" ht="15" customHeight="1" x14ac:dyDescent="0.25">
      <c r="A2" t="str">
        <f>veri!A15</f>
        <v>ART202 Araştırma Yöntem ve Teknikleri</v>
      </c>
      <c r="B2" t="str">
        <f>veri!B15</f>
        <v>Bilgisayar Programcılığı</v>
      </c>
      <c r="C2" t="str">
        <f>veri!C15</f>
        <v>Öğr. Gör. ZEHRA AKGÜN FAFANOĞLU</v>
      </c>
      <c r="D2" s="7">
        <f>veri!D15</f>
        <v>44733</v>
      </c>
      <c r="E2" t="str">
        <f>veri!E15</f>
        <v>14:30 - 15:45</v>
      </c>
      <c r="F2" s="5" t="str">
        <f>veri!F15</f>
        <v>BİL.LAB</v>
      </c>
      <c r="H2" s="4" t="s">
        <v>165</v>
      </c>
      <c r="I2" s="4" t="s">
        <v>166</v>
      </c>
      <c r="J2" s="4" t="s">
        <v>158</v>
      </c>
      <c r="K2" s="4" t="s">
        <v>159</v>
      </c>
      <c r="L2" s="4" t="s">
        <v>160</v>
      </c>
      <c r="M2" s="4" t="s">
        <v>140</v>
      </c>
      <c r="N2" s="4" t="s">
        <v>119</v>
      </c>
      <c r="O2" s="4" t="s">
        <v>248</v>
      </c>
      <c r="P2" s="4" t="s">
        <v>249</v>
      </c>
      <c r="Q2" s="4"/>
      <c r="R2" s="4" t="s">
        <v>164</v>
      </c>
      <c r="T2" t="s">
        <v>198</v>
      </c>
    </row>
    <row r="3" spans="1:20" ht="15" customHeight="1" x14ac:dyDescent="0.25">
      <c r="A3" t="str">
        <f>veri!A16</f>
        <v>BLP102 Mesleki Matematik</v>
      </c>
      <c r="B3" t="str">
        <f>veri!B16</f>
        <v>Bilgisayar Programcılığı</v>
      </c>
      <c r="C3" t="str">
        <f>veri!C16</f>
        <v>Öğr. Gör. ZEHRA AKGÜN FAFANOĞLU</v>
      </c>
      <c r="D3" s="7">
        <f>veri!D16</f>
        <v>44733</v>
      </c>
      <c r="E3" t="str">
        <f>veri!E16</f>
        <v>09:15 -10:30</v>
      </c>
      <c r="F3" s="5" t="str">
        <f>veri!F16</f>
        <v>D8-D9-D10</v>
      </c>
      <c r="H3" s="4"/>
      <c r="I3" s="4"/>
      <c r="J3" s="4" t="s">
        <v>167</v>
      </c>
      <c r="K3" s="4" t="s">
        <v>168</v>
      </c>
      <c r="L3" s="4" t="s">
        <v>169</v>
      </c>
      <c r="M3" s="4" t="s">
        <v>151</v>
      </c>
      <c r="N3" s="4" t="s">
        <v>130</v>
      </c>
      <c r="O3" s="4"/>
      <c r="P3" s="4"/>
      <c r="Q3" s="4"/>
      <c r="R3" s="4" t="s">
        <v>171</v>
      </c>
      <c r="T3" t="s">
        <v>200</v>
      </c>
    </row>
    <row r="4" spans="1:20" ht="15" customHeight="1" x14ac:dyDescent="0.25">
      <c r="A4" t="str">
        <f>veri!A17</f>
        <v>BLP104 Veri Tabanı-I</v>
      </c>
      <c r="B4" t="str">
        <f>veri!B17</f>
        <v>Bilgisayar Programcılığı</v>
      </c>
      <c r="C4" t="str">
        <f>veri!C17</f>
        <v>Öğr. Gör. ONUR BARAN</v>
      </c>
      <c r="D4" s="7">
        <f>veri!D17</f>
        <v>44729</v>
      </c>
      <c r="E4" t="str">
        <f>veri!E17</f>
        <v>10:45 - 12:00</v>
      </c>
      <c r="F4" s="5" t="str">
        <f>veri!F17</f>
        <v>D8-D9-D10</v>
      </c>
      <c r="H4" s="4"/>
      <c r="I4" s="4"/>
      <c r="J4" s="4" t="s">
        <v>172</v>
      </c>
      <c r="K4" s="4"/>
      <c r="L4" s="4" t="s">
        <v>173</v>
      </c>
      <c r="M4" s="4" t="s">
        <v>170</v>
      </c>
      <c r="N4" s="4" t="s">
        <v>141</v>
      </c>
      <c r="O4" s="4"/>
      <c r="P4" s="4"/>
      <c r="Q4" s="4"/>
      <c r="R4" s="4" t="s">
        <v>174</v>
      </c>
      <c r="T4" t="s">
        <v>202</v>
      </c>
    </row>
    <row r="5" spans="1:20" ht="15" customHeight="1" x14ac:dyDescent="0.25">
      <c r="A5" t="str">
        <f>veri!A18</f>
        <v>BLP120 Yazılım Mimarileri</v>
      </c>
      <c r="B5" t="str">
        <f>veri!B18</f>
        <v>Bilgisayar Programcılığı</v>
      </c>
      <c r="C5" t="str">
        <f>veri!C18</f>
        <v>Öğr. Gör. YÜKSEL KARAMAN</v>
      </c>
      <c r="D5" s="7">
        <f>veri!D18</f>
        <v>44732</v>
      </c>
      <c r="E5" t="str">
        <f>veri!E18</f>
        <v>09:15 -10:30</v>
      </c>
      <c r="F5" s="5" t="str">
        <f>veri!F18</f>
        <v>D7-D8-D9</v>
      </c>
      <c r="H5" s="4"/>
      <c r="I5" s="4"/>
      <c r="J5" s="4" t="s">
        <v>175</v>
      </c>
      <c r="K5" s="4"/>
      <c r="L5" s="4"/>
      <c r="M5" s="4"/>
      <c r="N5" s="4"/>
      <c r="O5" s="4"/>
      <c r="P5" s="4"/>
      <c r="Q5" s="4"/>
      <c r="R5" s="4"/>
      <c r="T5" t="s">
        <v>203</v>
      </c>
    </row>
    <row r="6" spans="1:20" ht="15" customHeight="1" x14ac:dyDescent="0.25">
      <c r="A6" t="str">
        <f>veri!A19</f>
        <v>BLP126 Açık Kaynak İşletim Sistemi</v>
      </c>
      <c r="B6" t="str">
        <f>veri!B19</f>
        <v>Bilgisayar Programcılığı</v>
      </c>
      <c r="C6" t="str">
        <f>veri!C19</f>
        <v>Öğr. Gör. Emre Can YILMAZ</v>
      </c>
      <c r="D6" s="7">
        <f>veri!D19</f>
        <v>44726</v>
      </c>
      <c r="E6" t="str">
        <f>veri!E19</f>
        <v>09:15 -10:30</v>
      </c>
      <c r="F6" s="5" t="str">
        <f>veri!F19</f>
        <v>D6-D7-D8-D9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T6" t="s">
        <v>204</v>
      </c>
    </row>
    <row r="7" spans="1:20" ht="15" customHeight="1" x14ac:dyDescent="0.25">
      <c r="A7" t="str">
        <f>veri!A20</f>
        <v>BLP130 Gömülü Sistemler</v>
      </c>
      <c r="B7" t="str">
        <f>veri!B20</f>
        <v>Bilgisayar Programcılığı</v>
      </c>
      <c r="C7" t="str">
        <f>veri!C20</f>
        <v>Öğr. Gör. RIZA ALTUNAY</v>
      </c>
      <c r="D7" s="7">
        <f>veri!D20</f>
        <v>44725</v>
      </c>
      <c r="E7" t="str">
        <f>veri!E20</f>
        <v>10:45 - 12:00</v>
      </c>
      <c r="F7" s="5" t="str">
        <f>veri!F20</f>
        <v>BİL.LAB</v>
      </c>
      <c r="T7" t="s">
        <v>205</v>
      </c>
    </row>
    <row r="8" spans="1:20" ht="15" customHeight="1" x14ac:dyDescent="0.25">
      <c r="A8" t="str">
        <f>veri!A21</f>
        <v>BLP208 Sunucu İşletim Sistemi</v>
      </c>
      <c r="B8" t="str">
        <f>veri!B21</f>
        <v>Bilgisayar Programcılığı</v>
      </c>
      <c r="C8" t="str">
        <f>veri!C21</f>
        <v>Öğr. Gör. Emre Can YILMAZ</v>
      </c>
      <c r="D8" s="7">
        <f>veri!D21</f>
        <v>44729</v>
      </c>
      <c r="E8" t="str">
        <f>veri!E21</f>
        <v>14:30 - 15:45</v>
      </c>
      <c r="F8" s="5" t="str">
        <f>veri!F21</f>
        <v>D8-D9-D10-D11</v>
      </c>
      <c r="T8" t="s">
        <v>208</v>
      </c>
    </row>
    <row r="9" spans="1:20" ht="15" customHeight="1" x14ac:dyDescent="0.25">
      <c r="A9" t="str">
        <f>veri!A22</f>
        <v>BLP216 Web Projesi Yönetimi</v>
      </c>
      <c r="B9" t="str">
        <f>veri!B22</f>
        <v>Bilgisayar Programcılığı</v>
      </c>
      <c r="C9" t="str">
        <f>veri!C22</f>
        <v>Dr. Öğr. Üyesi KEMAL ÖZCAN</v>
      </c>
      <c r="D9" s="7">
        <f>veri!D22</f>
        <v>44732</v>
      </c>
      <c r="E9" t="str">
        <f>veri!E22</f>
        <v>13:00 - 14:15</v>
      </c>
      <c r="F9" s="5" t="str">
        <f>veri!F22</f>
        <v>BİL.LAB</v>
      </c>
      <c r="T9" t="s">
        <v>209</v>
      </c>
    </row>
    <row r="10" spans="1:20" ht="15" customHeight="1" x14ac:dyDescent="0.25">
      <c r="A10" t="str">
        <f>veri!A23</f>
        <v>BLP226 Görsel Programlama-II</v>
      </c>
      <c r="B10" t="str">
        <f>veri!B23</f>
        <v>Bilgisayar Programcılığı</v>
      </c>
      <c r="C10" t="str">
        <f>veri!C23</f>
        <v>Öğr. Gör. RIZA ALTUNAY</v>
      </c>
      <c r="D10" s="7">
        <f>veri!D23</f>
        <v>44726</v>
      </c>
      <c r="E10" t="str">
        <f>veri!E23</f>
        <v>14:30 - 15:45</v>
      </c>
      <c r="F10" s="5" t="str">
        <f>veri!F23</f>
        <v>D1-D2-D5</v>
      </c>
      <c r="T10" t="s">
        <v>210</v>
      </c>
    </row>
    <row r="11" spans="1:20" ht="15" customHeight="1" x14ac:dyDescent="0.25">
      <c r="A11" t="str">
        <f>veri!A24</f>
        <v>BLP240 Sistem Analizi ve Tasarımı</v>
      </c>
      <c r="B11" t="str">
        <f>veri!B24</f>
        <v>Bilgisayar Programcılığı</v>
      </c>
      <c r="C11" t="str">
        <f>veri!C24</f>
        <v>Öğr. Gör. RIZA ALTUNAY</v>
      </c>
      <c r="D11" s="7">
        <f>veri!D24</f>
        <v>44725</v>
      </c>
      <c r="E11" t="str">
        <f>veri!E24</f>
        <v>13:00 - 14:15</v>
      </c>
      <c r="F11" s="5" t="str">
        <f>veri!F24</f>
        <v>BİL.LAB</v>
      </c>
      <c r="H11" t="s">
        <v>5</v>
      </c>
      <c r="O11" s="5"/>
      <c r="R11" s="6"/>
      <c r="T11" t="s">
        <v>211</v>
      </c>
    </row>
    <row r="12" spans="1:20" ht="15" customHeight="1" x14ac:dyDescent="0.25">
      <c r="A12" t="str">
        <f>veri!A25</f>
        <v>BLP242 Nesne Tabanlı Programlama-2</v>
      </c>
      <c r="B12" t="str">
        <f>veri!B25</f>
        <v>Bilgisayar Programcılığı</v>
      </c>
      <c r="C12" t="str">
        <f>veri!C25</f>
        <v>Öğr. Gör. YÜKSEL KARAMAN</v>
      </c>
      <c r="D12" s="7">
        <f>veri!D25</f>
        <v>44728</v>
      </c>
      <c r="E12" t="str">
        <f>veri!E25</f>
        <v>13:00 - 14:15</v>
      </c>
      <c r="F12" s="5" t="str">
        <f>veri!F25</f>
        <v>D1-D2-D5</v>
      </c>
      <c r="H12" t="s">
        <v>3</v>
      </c>
      <c r="O12" s="7"/>
      <c r="P12" s="5"/>
      <c r="Q12" s="5"/>
      <c r="R12" s="8"/>
      <c r="T12" t="s">
        <v>212</v>
      </c>
    </row>
    <row r="13" spans="1:20" ht="15" customHeight="1" x14ac:dyDescent="0.25">
      <c r="A13" t="str">
        <f>veri!A26</f>
        <v>BLP244 Girişimcilik ve Yenilikçilik</v>
      </c>
      <c r="B13" t="str">
        <f>veri!B26</f>
        <v>Bilgisayar Programcılığı</v>
      </c>
      <c r="C13" t="str">
        <f>veri!C26</f>
        <v>Araş. Gör. Dr. GAMZE AYDIN ERYILMAZ</v>
      </c>
      <c r="D13" s="7">
        <f>veri!D26</f>
        <v>44734</v>
      </c>
      <c r="E13" t="str">
        <f>veri!E26</f>
        <v>13:00 - 14:15</v>
      </c>
      <c r="F13" s="5" t="str">
        <f>veri!F26</f>
        <v>D5-TRS</v>
      </c>
      <c r="H13" t="s">
        <v>4</v>
      </c>
      <c r="O13" s="7"/>
      <c r="P13" s="5"/>
      <c r="Q13" s="5"/>
      <c r="R13" s="8"/>
      <c r="T13" t="s">
        <v>213</v>
      </c>
    </row>
    <row r="14" spans="1:20" ht="15" customHeight="1" x14ac:dyDescent="0.25">
      <c r="A14" t="str">
        <f>veri!A27</f>
        <v>İLT212 İletişim</v>
      </c>
      <c r="B14" t="str">
        <f>veri!B27</f>
        <v>Bilgisayar Programcılığı</v>
      </c>
      <c r="C14" t="str">
        <f>veri!C27</f>
        <v>Öğr. Gör. ZEHRA AKGÜN FAFANOĞLU</v>
      </c>
      <c r="D14" s="7">
        <f>veri!D27</f>
        <v>44735</v>
      </c>
      <c r="E14" t="str">
        <f>veri!E27</f>
        <v>13:00 - 14:15</v>
      </c>
      <c r="F14" s="5" t="str">
        <f>veri!F27</f>
        <v>D5-TRS</v>
      </c>
      <c r="H14" t="s">
        <v>6</v>
      </c>
      <c r="O14" s="7"/>
      <c r="P14" s="5"/>
      <c r="Q14" s="5"/>
      <c r="R14" s="6"/>
      <c r="T14" t="s">
        <v>214</v>
      </c>
    </row>
    <row r="15" spans="1:20" x14ac:dyDescent="0.25">
      <c r="O15" s="7"/>
      <c r="P15" s="5"/>
      <c r="Q15" s="5"/>
      <c r="R15" s="8"/>
    </row>
    <row r="16" spans="1:20" x14ac:dyDescent="0.25">
      <c r="O16" s="7"/>
      <c r="P16" s="5"/>
      <c r="Q16" s="5"/>
      <c r="R16" s="8"/>
    </row>
    <row r="17" spans="15:18" x14ac:dyDescent="0.25">
      <c r="O17" s="7"/>
      <c r="P17" s="5"/>
      <c r="Q17" s="5"/>
      <c r="R17" s="8"/>
    </row>
    <row r="18" spans="15:18" x14ac:dyDescent="0.25">
      <c r="O18" s="7"/>
      <c r="P18" s="5"/>
      <c r="Q18" s="5"/>
      <c r="R18" s="8"/>
    </row>
    <row r="19" spans="15:18" x14ac:dyDescent="0.25">
      <c r="O19" s="7"/>
      <c r="P19" s="5"/>
      <c r="Q19" s="5"/>
      <c r="R19" s="8"/>
    </row>
    <row r="20" spans="15:18" x14ac:dyDescent="0.25">
      <c r="O20" s="7"/>
      <c r="P20" s="5"/>
      <c r="Q20" s="5"/>
      <c r="R20" s="8"/>
    </row>
    <row r="21" spans="15:18" x14ac:dyDescent="0.25">
      <c r="O21" s="7"/>
      <c r="P21" s="5"/>
      <c r="Q21" s="5"/>
      <c r="R21" s="8"/>
    </row>
  </sheetData>
  <pageMargins left="0.7" right="0.7" top="0.75" bottom="0.75" header="0.3" footer="0.3"/>
  <pageSetup paperSize="9" scale="85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Normal="100" workbookViewId="0"/>
  </sheetViews>
  <sheetFormatPr defaultRowHeight="15" x14ac:dyDescent="0.25"/>
  <cols>
    <col min="1" max="1" width="38.28515625" bestFit="1" customWidth="1"/>
    <col min="2" max="2" width="14.42578125" bestFit="1" customWidth="1"/>
    <col min="3" max="3" width="33.28515625" bestFit="1" customWidth="1"/>
    <col min="4" max="4" width="25.42578125" style="5" bestFit="1" customWidth="1"/>
    <col min="5" max="5" width="12" customWidth="1"/>
    <col min="6" max="6" width="12" style="5" bestFit="1" customWidth="1"/>
    <col min="7" max="7" width="21.85546875" hidden="1" customWidth="1"/>
    <col min="8" max="8" width="39.5703125" hidden="1" customWidth="1"/>
    <col min="9" max="9" width="36.28515625" hidden="1" customWidth="1"/>
    <col min="10" max="10" width="38.28515625" hidden="1" customWidth="1"/>
    <col min="11" max="11" width="52.140625" hidden="1" customWidth="1"/>
    <col min="12" max="12" width="39.140625" hidden="1" customWidth="1"/>
    <col min="13" max="13" width="40.28515625" hidden="1" customWidth="1"/>
    <col min="14" max="14" width="39.140625" hidden="1" customWidth="1"/>
    <col min="15" max="15" width="40.42578125" hidden="1" customWidth="1"/>
    <col min="16" max="16" width="39.5703125" hidden="1" customWidth="1"/>
    <col min="17" max="17" width="37" hidden="1" customWidth="1"/>
    <col min="18" max="18" width="50.42578125" hidden="1" customWidth="1"/>
    <col min="21" max="21" width="52.7109375" hidden="1" customWidth="1"/>
  </cols>
  <sheetData>
    <row r="1" spans="1:21" ht="33" customHeight="1" x14ac:dyDescent="0.25">
      <c r="A1" s="26" t="s">
        <v>251</v>
      </c>
      <c r="B1" s="26" t="s">
        <v>176</v>
      </c>
      <c r="C1" s="26" t="s">
        <v>177</v>
      </c>
      <c r="D1" s="37" t="s">
        <v>178</v>
      </c>
      <c r="E1" s="26" t="s">
        <v>179</v>
      </c>
      <c r="F1" s="37" t="s">
        <v>184</v>
      </c>
      <c r="H1" s="27" t="s">
        <v>16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0</v>
      </c>
      <c r="Q1" s="27" t="s">
        <v>14</v>
      </c>
      <c r="R1" s="27" t="s">
        <v>15</v>
      </c>
      <c r="U1" s="26" t="s">
        <v>185</v>
      </c>
    </row>
    <row r="2" spans="1:21" ht="15" customHeight="1" x14ac:dyDescent="0.25">
      <c r="A2" t="str">
        <f>veri!A28</f>
        <v>CGL102 Özel Eğitim-II</v>
      </c>
      <c r="B2" t="str">
        <f>veri!B28</f>
        <v>Çocuk Gelişimi</v>
      </c>
      <c r="C2" t="str">
        <f>veri!C28</f>
        <v>Öğr. Gör. UYGAR BAYRAKDAR</v>
      </c>
      <c r="D2" s="7">
        <f>veri!D28</f>
        <v>44733</v>
      </c>
      <c r="E2" t="str">
        <f>veri!E28</f>
        <v>09:15 -10:30</v>
      </c>
      <c r="F2" s="5" t="str">
        <f>veri!F28</f>
        <v>D1-D2-D5</v>
      </c>
      <c r="O2" s="7"/>
      <c r="P2" s="5"/>
      <c r="Q2" s="5"/>
      <c r="R2" s="8"/>
      <c r="S2" s="9"/>
      <c r="U2" t="s">
        <v>215</v>
      </c>
    </row>
    <row r="3" spans="1:21" ht="15" customHeight="1" x14ac:dyDescent="0.25">
      <c r="A3" t="str">
        <f>veri!A29</f>
        <v>CGL152 Anne - Baba Eğitimi</v>
      </c>
      <c r="B3" t="str">
        <f>veri!B29</f>
        <v>Çocuk Gelişimi</v>
      </c>
      <c r="C3" t="str">
        <f>veri!C29</f>
        <v>Öğr. Gör. MÜYESSE GÖĞÜŞ</v>
      </c>
      <c r="D3" s="7">
        <f>veri!D29</f>
        <v>44732</v>
      </c>
      <c r="E3" t="str">
        <f>veri!E29</f>
        <v>09:15 -10:30</v>
      </c>
      <c r="F3" s="5" t="str">
        <f>veri!F29</f>
        <v>D1-D2</v>
      </c>
      <c r="O3" s="7"/>
      <c r="P3" s="5"/>
      <c r="Q3" s="5"/>
      <c r="R3" s="8"/>
      <c r="S3" s="9"/>
      <c r="U3" t="s">
        <v>207</v>
      </c>
    </row>
    <row r="4" spans="1:21" ht="15" customHeight="1" x14ac:dyDescent="0.25">
      <c r="A4" t="str">
        <f>veri!A30</f>
        <v>CGL154 Çocuk Gelişimi II</v>
      </c>
      <c r="B4" t="str">
        <f>veri!B30</f>
        <v>Çocuk Gelişimi</v>
      </c>
      <c r="C4" t="str">
        <f>veri!C30</f>
        <v>Öğr. Gör. MÜYESSE GÖĞÜŞ</v>
      </c>
      <c r="D4" s="7">
        <f>veri!D30</f>
        <v>44734</v>
      </c>
      <c r="E4" t="str">
        <f>veri!E30</f>
        <v>09:15 -10:30</v>
      </c>
      <c r="F4" s="5" t="str">
        <f>veri!F30</f>
        <v>D1-D2-D5</v>
      </c>
      <c r="O4" s="7"/>
      <c r="P4" s="5"/>
      <c r="Q4" s="5"/>
      <c r="R4" s="8"/>
      <c r="S4" s="9"/>
      <c r="U4" t="s">
        <v>182</v>
      </c>
    </row>
    <row r="5" spans="1:21" ht="15" customHeight="1" x14ac:dyDescent="0.25">
      <c r="A5" t="str">
        <f>veri!A31</f>
        <v>CGL156 Çocuk Edebiyatı</v>
      </c>
      <c r="B5" t="str">
        <f>veri!B31</f>
        <v>Çocuk Gelişimi</v>
      </c>
      <c r="C5" t="str">
        <f>veri!C31</f>
        <v>Öğr. Gör. ARİFE BÜYÜKADA YILDIRIM</v>
      </c>
      <c r="D5" s="7">
        <f>veri!D31</f>
        <v>44736</v>
      </c>
      <c r="E5" t="str">
        <f>veri!E31</f>
        <v>09:15 -10:30</v>
      </c>
      <c r="F5" s="5" t="str">
        <f>veri!F31</f>
        <v>D1-D2-D5</v>
      </c>
      <c r="O5" s="7"/>
      <c r="P5" s="5"/>
      <c r="Q5" s="5"/>
      <c r="R5" s="8"/>
      <c r="S5" s="9"/>
      <c r="U5" t="s">
        <v>219</v>
      </c>
    </row>
    <row r="6" spans="1:21" ht="15" customHeight="1" x14ac:dyDescent="0.25">
      <c r="A6" t="str">
        <f>veri!A32</f>
        <v>CGL158 Çocuğu Tanıma ve Değerlendirme</v>
      </c>
      <c r="B6" t="str">
        <f>veri!B32</f>
        <v>Çocuk Gelişimi</v>
      </c>
      <c r="C6" t="str">
        <f>veri!C32</f>
        <v>Öğr. Gör. HALİL İBRAHİM ERTUĞ</v>
      </c>
      <c r="D6" s="7">
        <f>veri!D32</f>
        <v>44735</v>
      </c>
      <c r="E6" t="str">
        <f>veri!E32</f>
        <v>09:15 -10:30</v>
      </c>
      <c r="F6" s="5" t="str">
        <f>veri!F32</f>
        <v>D9-D10-D11</v>
      </c>
      <c r="O6" s="7"/>
      <c r="P6" s="5"/>
      <c r="Q6" s="5"/>
      <c r="R6" s="8"/>
      <c r="S6" s="9"/>
      <c r="U6" t="s">
        <v>220</v>
      </c>
    </row>
    <row r="7" spans="1:21" ht="15" customHeight="1" x14ac:dyDescent="0.25">
      <c r="A7" t="str">
        <f>veri!A33</f>
        <v>CGL160 Seminer Çalışmaları</v>
      </c>
      <c r="B7" t="str">
        <f>veri!B33</f>
        <v>Çocuk Gelişimi</v>
      </c>
      <c r="C7" t="str">
        <f>veri!C33</f>
        <v>Dr. Öğr. Üyesi KEMAL ÖZCAN</v>
      </c>
      <c r="D7" s="7">
        <f>veri!D33</f>
        <v>44725</v>
      </c>
      <c r="E7" t="str">
        <f>veri!E33</f>
        <v>09:15 -10:30</v>
      </c>
      <c r="F7" s="5" t="str">
        <f>veri!F33</f>
        <v>D1-D2-D5</v>
      </c>
      <c r="O7" s="7"/>
      <c r="P7" s="5"/>
      <c r="Q7" s="5"/>
      <c r="R7" s="8"/>
      <c r="S7" s="9"/>
      <c r="U7" t="s">
        <v>182</v>
      </c>
    </row>
    <row r="8" spans="1:21" ht="15" customHeight="1" x14ac:dyDescent="0.25">
      <c r="A8" t="str">
        <f>veri!A34</f>
        <v>CGL162 Çocukta Zeka Oyunları</v>
      </c>
      <c r="B8" t="str">
        <f>veri!B34</f>
        <v>Çocuk Gelişimi</v>
      </c>
      <c r="C8" t="str">
        <f>veri!C34</f>
        <v>Öğr. Gör. HALİL İBRAHİM ERTUĞ</v>
      </c>
      <c r="D8" s="7">
        <f>veri!D34</f>
        <v>44726</v>
      </c>
      <c r="E8" t="str">
        <f>veri!E34</f>
        <v>09:15 -10:30</v>
      </c>
      <c r="F8" s="5" t="str">
        <f>veri!F34</f>
        <v>D1-D2</v>
      </c>
      <c r="O8" s="7"/>
      <c r="P8" s="5"/>
      <c r="Q8" s="5"/>
      <c r="R8" s="8"/>
      <c r="S8" s="9"/>
      <c r="U8" t="s">
        <v>223</v>
      </c>
    </row>
    <row r="9" spans="1:21" ht="15" customHeight="1" x14ac:dyDescent="0.25">
      <c r="A9" t="str">
        <f>veri!A35</f>
        <v>CGL254 Öğretim İlke ve Yöntemleri</v>
      </c>
      <c r="B9" t="str">
        <f>veri!B35</f>
        <v>Çocuk Gelişimi</v>
      </c>
      <c r="C9" t="str">
        <f>veri!C35</f>
        <v>Öğr. Gör. UYGAR BAYRAKDAR</v>
      </c>
      <c r="D9" s="7">
        <f>veri!D35</f>
        <v>44726</v>
      </c>
      <c r="E9" t="str">
        <f>veri!E35</f>
        <v>13:00 - 14:15</v>
      </c>
      <c r="F9" s="5" t="str">
        <f>veri!F35</f>
        <v>D3-D4</v>
      </c>
      <c r="O9" s="7"/>
      <c r="P9" s="5"/>
      <c r="Q9" s="5"/>
      <c r="R9" s="6"/>
      <c r="S9" s="9"/>
      <c r="U9" t="s">
        <v>201</v>
      </c>
    </row>
    <row r="10" spans="1:21" ht="15" customHeight="1" x14ac:dyDescent="0.25">
      <c r="A10" t="str">
        <f>veri!A36</f>
        <v>CGL256 Davranış Yönetimi</v>
      </c>
      <c r="B10" t="str">
        <f>veri!B36</f>
        <v>Çocuk Gelişimi</v>
      </c>
      <c r="C10" t="str">
        <f>veri!C36</f>
        <v>Öğr. Gör. MÜYESSE GÖĞÜŞ</v>
      </c>
      <c r="D10" s="7">
        <f>veri!D36</f>
        <v>44732</v>
      </c>
      <c r="E10" t="str">
        <f>veri!E36</f>
        <v>13:00 - 14:15</v>
      </c>
      <c r="F10" s="5" t="str">
        <f>veri!F36</f>
        <v>D3-D4</v>
      </c>
      <c r="O10" s="7"/>
      <c r="P10" s="5"/>
      <c r="Q10" s="5"/>
      <c r="R10" s="6"/>
      <c r="S10" s="9"/>
      <c r="U10" t="s">
        <v>222</v>
      </c>
    </row>
    <row r="11" spans="1:21" ht="15" customHeight="1" x14ac:dyDescent="0.25">
      <c r="A11" t="str">
        <f>veri!A37</f>
        <v>CGL258 Temel İlk Yardım Eğitimi</v>
      </c>
      <c r="B11" t="str">
        <f>veri!B37</f>
        <v>Çocuk Gelişimi</v>
      </c>
      <c r="C11" t="str">
        <f>veri!C37</f>
        <v>Öğr. Gör. MÜYESSE GÖĞÜŞ</v>
      </c>
      <c r="D11" s="7">
        <f>veri!D37</f>
        <v>44728</v>
      </c>
      <c r="E11" t="str">
        <f>veri!E37</f>
        <v>13:00 - 14:15</v>
      </c>
      <c r="F11" s="5" t="str">
        <f>veri!F37</f>
        <v>D3-D4</v>
      </c>
      <c r="O11" s="7"/>
      <c r="P11" s="5"/>
      <c r="Q11" s="5"/>
      <c r="R11" s="8"/>
      <c r="S11" s="9"/>
      <c r="U11" t="s">
        <v>224</v>
      </c>
    </row>
    <row r="12" spans="1:21" ht="15" customHeight="1" x14ac:dyDescent="0.25">
      <c r="A12" t="str">
        <f>veri!A38</f>
        <v>CGL260 Sanat ve Yaratıcılık</v>
      </c>
      <c r="B12" t="str">
        <f>veri!B38</f>
        <v>Çocuk Gelişimi</v>
      </c>
      <c r="C12" t="str">
        <f>veri!C38</f>
        <v>Öğr. Gör. ARİFE BÜYÜKADA YILDIRIM</v>
      </c>
      <c r="D12" s="7">
        <f>veri!D38</f>
        <v>44725</v>
      </c>
      <c r="E12" t="str">
        <f>veri!E38</f>
        <v>13:00 - 14:15</v>
      </c>
      <c r="F12" s="5" t="str">
        <f>veri!F38</f>
        <v>D3-D4</v>
      </c>
      <c r="O12" s="7"/>
      <c r="P12" s="5"/>
      <c r="Q12" s="5"/>
      <c r="R12" s="8"/>
      <c r="S12" s="9"/>
      <c r="U12" t="s">
        <v>225</v>
      </c>
    </row>
    <row r="13" spans="1:21" ht="15" customHeight="1" x14ac:dyDescent="0.25">
      <c r="A13" t="str">
        <f>veri!A39</f>
        <v>CGL262 Müzik Eğitimi</v>
      </c>
      <c r="B13" t="str">
        <f>veri!B39</f>
        <v>Çocuk Gelişimi</v>
      </c>
      <c r="C13" t="str">
        <f>veri!C39</f>
        <v>Dr. Öğr. Üyesi BERİL TEKELİ</v>
      </c>
      <c r="D13" s="7">
        <f>veri!D39</f>
        <v>44734</v>
      </c>
      <c r="E13" t="str">
        <f>veri!E39</f>
        <v>13:00 - 14:15</v>
      </c>
      <c r="F13" s="5" t="str">
        <f>veri!F39</f>
        <v>D1</v>
      </c>
      <c r="O13" s="7"/>
      <c r="P13" s="5"/>
      <c r="Q13" s="5"/>
      <c r="R13" s="10"/>
      <c r="S13" s="9"/>
      <c r="U13" t="s">
        <v>181</v>
      </c>
    </row>
    <row r="14" spans="1:21" ht="15" customHeight="1" x14ac:dyDescent="0.25">
      <c r="A14" t="str">
        <f>veri!A40</f>
        <v>CGL264 Eğitim Kurumlarında Uygulama II</v>
      </c>
      <c r="B14" t="str">
        <f>veri!B40</f>
        <v>Çocuk Gelişimi</v>
      </c>
      <c r="C14" t="str">
        <f>veri!C40</f>
        <v>ORTAK</v>
      </c>
      <c r="D14" s="7">
        <f>veri!D40</f>
        <v>44733</v>
      </c>
      <c r="E14" t="str">
        <f>veri!E40</f>
        <v>13:00 - 14:15</v>
      </c>
      <c r="F14" s="5" t="str">
        <f>veri!F40</f>
        <v>D5</v>
      </c>
      <c r="O14" s="7"/>
      <c r="P14" s="5"/>
      <c r="Q14" s="5"/>
      <c r="R14" s="10"/>
      <c r="S14" s="9"/>
      <c r="U14" t="s">
        <v>194</v>
      </c>
    </row>
    <row r="15" spans="1:21" ht="15" customHeight="1" x14ac:dyDescent="0.25">
      <c r="A15" t="str">
        <f>veri!A41</f>
        <v>CGL266 Topluma Hizmet Uygulaması</v>
      </c>
      <c r="B15" t="str">
        <f>veri!B41</f>
        <v>Çocuk Gelişimi</v>
      </c>
      <c r="C15" t="str">
        <f>veri!C41</f>
        <v xml:space="preserve"> H.İ.E., K.Ö</v>
      </c>
      <c r="D15" s="7">
        <f>veri!D41</f>
        <v>44729</v>
      </c>
      <c r="E15" t="str">
        <f>veri!E41</f>
        <v>13:00 - 14:15</v>
      </c>
      <c r="F15" s="5" t="str">
        <f>veri!F41</f>
        <v>D3-D4</v>
      </c>
      <c r="O15" s="7"/>
      <c r="P15" s="5"/>
      <c r="Q15" s="5"/>
      <c r="R15" s="10"/>
      <c r="S15" s="9"/>
      <c r="U15" t="s">
        <v>206</v>
      </c>
    </row>
    <row r="16" spans="1:21" ht="15" customHeight="1" x14ac:dyDescent="0.25">
      <c r="A16" t="str">
        <f>veri!A42</f>
        <v>CGL268 Çocuk ve Etik</v>
      </c>
      <c r="B16" t="str">
        <f>veri!B42</f>
        <v>Çocuk Gelişimi</v>
      </c>
      <c r="C16" t="str">
        <f>veri!C42</f>
        <v>Öğr. Gör. ARİFE BÜYÜKADA YILDIRIM</v>
      </c>
      <c r="D16" s="7">
        <f>veri!D42</f>
        <v>44735</v>
      </c>
      <c r="E16" t="str">
        <f>veri!E42</f>
        <v>13:00 - 14:15</v>
      </c>
      <c r="F16" s="5" t="str">
        <f>veri!F42</f>
        <v>D1</v>
      </c>
      <c r="O16" s="7"/>
      <c r="P16" s="5"/>
      <c r="Q16" s="5"/>
      <c r="R16" s="10"/>
      <c r="S16" s="9"/>
      <c r="U16" t="s">
        <v>227</v>
      </c>
    </row>
    <row r="17" spans="1:21" ht="15" customHeight="1" x14ac:dyDescent="0.25">
      <c r="A17" t="str">
        <f>veri!A43</f>
        <v>CGL272 Özel Gereksinimli Çocuklar</v>
      </c>
      <c r="B17" t="str">
        <f>veri!B43</f>
        <v>Çocuk Gelişimi</v>
      </c>
      <c r="C17" t="str">
        <f>veri!C43</f>
        <v>Öğr. Gör. ARİFE BÜYÜKADA YILDIRIM</v>
      </c>
      <c r="D17" s="7">
        <f>veri!D43</f>
        <v>44736</v>
      </c>
      <c r="E17" t="str">
        <f>veri!E43</f>
        <v>13:00 - 14:15</v>
      </c>
      <c r="F17" s="5" t="str">
        <f>veri!F43</f>
        <v>D1-D2</v>
      </c>
      <c r="O17" s="7"/>
      <c r="P17" s="5"/>
      <c r="Q17" s="5"/>
      <c r="R17" s="6"/>
      <c r="S17" s="9"/>
      <c r="U17" t="s">
        <v>231</v>
      </c>
    </row>
    <row r="18" spans="1:21" x14ac:dyDescent="0.25">
      <c r="O18" s="7"/>
      <c r="P18" s="5"/>
      <c r="Q18" s="5"/>
      <c r="R18" s="8"/>
      <c r="S18" s="9"/>
    </row>
    <row r="19" spans="1:21" x14ac:dyDescent="0.25">
      <c r="O19" s="7"/>
      <c r="P19" s="5"/>
      <c r="Q19" s="5"/>
      <c r="R19" s="8"/>
      <c r="S19" s="9"/>
    </row>
    <row r="20" spans="1:21" x14ac:dyDescent="0.25">
      <c r="O20" s="7"/>
      <c r="P20" s="5"/>
      <c r="Q20" s="5"/>
      <c r="R20" s="8"/>
      <c r="S20" s="9"/>
    </row>
    <row r="21" spans="1:21" x14ac:dyDescent="0.25">
      <c r="O21" s="7"/>
      <c r="P21" s="5"/>
      <c r="Q21" s="5"/>
      <c r="R21" s="8"/>
      <c r="S21" s="9"/>
    </row>
    <row r="22" spans="1:21" x14ac:dyDescent="0.25">
      <c r="O22" s="7"/>
      <c r="P22" s="5"/>
      <c r="Q22" s="5"/>
      <c r="R22" s="8"/>
      <c r="S22" s="9"/>
    </row>
    <row r="23" spans="1:21" x14ac:dyDescent="0.25">
      <c r="O23" s="7"/>
      <c r="P23" s="5"/>
      <c r="Q23" s="5"/>
      <c r="R23" s="8"/>
      <c r="S23" s="9"/>
    </row>
    <row r="24" spans="1:21" x14ac:dyDescent="0.25">
      <c r="O24" s="7"/>
      <c r="P24" s="5"/>
      <c r="Q24" s="5"/>
      <c r="R24" s="8"/>
      <c r="S24" s="9"/>
    </row>
    <row r="25" spans="1:21" x14ac:dyDescent="0.25">
      <c r="O25" s="7"/>
      <c r="P25" s="5"/>
      <c r="Q25" s="5"/>
      <c r="R25" s="8"/>
      <c r="S25" s="9"/>
    </row>
    <row r="26" spans="1:21" x14ac:dyDescent="0.25">
      <c r="O26" s="7"/>
      <c r="P26" s="5"/>
      <c r="Q26" s="5"/>
      <c r="R26" s="8"/>
      <c r="S26" s="9"/>
    </row>
    <row r="27" spans="1:21" x14ac:dyDescent="0.25">
      <c r="O27" s="7"/>
      <c r="P27" s="5"/>
      <c r="Q27" s="5"/>
      <c r="R27" s="8"/>
      <c r="S27" s="9"/>
    </row>
    <row r="28" spans="1:21" x14ac:dyDescent="0.25">
      <c r="O28" s="7"/>
      <c r="P28" s="5"/>
      <c r="Q28" s="5"/>
      <c r="R28" s="6"/>
      <c r="S28" s="9"/>
    </row>
    <row r="29" spans="1:21" x14ac:dyDescent="0.25">
      <c r="O29" s="7"/>
      <c r="P29" s="5"/>
      <c r="Q29" s="5"/>
      <c r="R29" s="8"/>
      <c r="S29" s="9"/>
    </row>
    <row r="30" spans="1:21" x14ac:dyDescent="0.25">
      <c r="O30" s="7"/>
      <c r="P30" s="5"/>
      <c r="Q30" s="5"/>
      <c r="R30" s="8"/>
      <c r="S30" s="9"/>
    </row>
    <row r="31" spans="1:21" x14ac:dyDescent="0.25">
      <c r="O31" s="7"/>
      <c r="P31" s="5"/>
      <c r="Q31" s="5"/>
      <c r="R31" s="8"/>
      <c r="S31" s="9"/>
    </row>
    <row r="32" spans="1:21" x14ac:dyDescent="0.25">
      <c r="O32" s="7"/>
      <c r="P32" s="5"/>
      <c r="Q32" s="5"/>
      <c r="R32" s="8"/>
      <c r="S32" s="9"/>
    </row>
    <row r="33" spans="15:19" x14ac:dyDescent="0.25">
      <c r="O33" s="7"/>
      <c r="P33" s="5"/>
      <c r="Q33" s="5"/>
      <c r="R33" s="8"/>
      <c r="S33" s="9"/>
    </row>
    <row r="34" spans="15:19" x14ac:dyDescent="0.25">
      <c r="O34" s="7"/>
      <c r="P34" s="5"/>
      <c r="Q34" s="5"/>
      <c r="R34" s="8"/>
      <c r="S34" s="9"/>
    </row>
    <row r="35" spans="15:19" x14ac:dyDescent="0.25">
      <c r="O35" s="7"/>
      <c r="P35" s="5"/>
      <c r="Q35" s="5"/>
      <c r="R35" s="8"/>
      <c r="S35" s="9"/>
    </row>
    <row r="36" spans="15:19" x14ac:dyDescent="0.25">
      <c r="O36" s="7"/>
      <c r="P36" s="5"/>
      <c r="Q36" s="5"/>
      <c r="R36" s="8"/>
      <c r="S36" s="9"/>
    </row>
    <row r="37" spans="15:19" x14ac:dyDescent="0.25">
      <c r="O37" s="7"/>
      <c r="P37" s="5"/>
      <c r="Q37" s="5"/>
      <c r="R37" s="8"/>
      <c r="S37" s="9"/>
    </row>
    <row r="38" spans="15:19" x14ac:dyDescent="0.25">
      <c r="O38" s="7"/>
      <c r="P38" s="5"/>
      <c r="Q38" s="5"/>
      <c r="R38" s="8"/>
      <c r="S38" s="9"/>
    </row>
    <row r="39" spans="15:19" x14ac:dyDescent="0.25">
      <c r="O39" s="7"/>
      <c r="P39" s="5"/>
      <c r="Q39" s="5"/>
      <c r="R39" s="8"/>
      <c r="S39" s="9"/>
    </row>
    <row r="40" spans="15:19" x14ac:dyDescent="0.25">
      <c r="O40" s="7"/>
      <c r="P40" s="5"/>
      <c r="Q40" s="5"/>
      <c r="R40" s="8"/>
      <c r="S40" s="9"/>
    </row>
  </sheetData>
  <pageMargins left="0.7" right="0.7" top="0.75" bottom="0.75" header="0.3" footer="0.3"/>
  <pageSetup paperSize="9" scale="96" orientation="landscape" r:id="rId1"/>
  <colBreaks count="1" manualBreakCount="1">
    <brk id="6" max="1048575" man="1"/>
  </col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zoomScaleNormal="100" workbookViewId="0"/>
  </sheetViews>
  <sheetFormatPr defaultRowHeight="15" x14ac:dyDescent="0.25"/>
  <cols>
    <col min="1" max="1" width="52.140625" customWidth="1"/>
    <col min="2" max="2" width="14.42578125" bestFit="1" customWidth="1"/>
    <col min="3" max="3" width="30.140625" bestFit="1" customWidth="1"/>
    <col min="4" max="4" width="25.42578125" style="5" bestFit="1" customWidth="1"/>
    <col min="5" max="5" width="12" customWidth="1"/>
    <col min="6" max="6" width="12" style="5" bestFit="1" customWidth="1"/>
    <col min="7" max="7" width="21.85546875" hidden="1" customWidth="1"/>
    <col min="8" max="8" width="39.5703125" hidden="1" customWidth="1"/>
    <col min="9" max="9" width="36.28515625" hidden="1" customWidth="1"/>
    <col min="10" max="10" width="38.28515625" hidden="1" customWidth="1"/>
    <col min="11" max="11" width="52.140625" hidden="1" customWidth="1"/>
    <col min="12" max="12" width="39.140625" hidden="1" customWidth="1"/>
    <col min="13" max="13" width="40.28515625" hidden="1" customWidth="1"/>
    <col min="14" max="14" width="39.140625" hidden="1" customWidth="1"/>
    <col min="15" max="15" width="40.42578125" hidden="1" customWidth="1"/>
    <col min="16" max="16" width="39.5703125" hidden="1" customWidth="1"/>
    <col min="17" max="17" width="37" hidden="1" customWidth="1"/>
    <col min="18" max="18" width="50.42578125" hidden="1" customWidth="1"/>
    <col min="21" max="21" width="52.7109375" hidden="1" customWidth="1"/>
  </cols>
  <sheetData>
    <row r="1" spans="1:21" ht="33" customHeight="1" x14ac:dyDescent="0.25">
      <c r="A1" s="26" t="s">
        <v>251</v>
      </c>
      <c r="B1" s="26" t="s">
        <v>176</v>
      </c>
      <c r="C1" s="26" t="s">
        <v>177</v>
      </c>
      <c r="D1" s="37" t="s">
        <v>178</v>
      </c>
      <c r="E1" s="26" t="s">
        <v>179</v>
      </c>
      <c r="F1" s="37" t="s">
        <v>184</v>
      </c>
      <c r="H1" s="27" t="s">
        <v>16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0</v>
      </c>
      <c r="Q1" s="27" t="s">
        <v>14</v>
      </c>
      <c r="R1" s="27" t="s">
        <v>15</v>
      </c>
      <c r="U1" s="26" t="s">
        <v>185</v>
      </c>
    </row>
    <row r="2" spans="1:21" ht="15" customHeight="1" x14ac:dyDescent="0.25">
      <c r="A2" t="str">
        <f>veri!A44</f>
        <v>GRA108 Sanat Tarihi</v>
      </c>
      <c r="B2" t="str">
        <f>veri!B44</f>
        <v>Grafik Tasarımı</v>
      </c>
      <c r="C2" t="str">
        <f>veri!C44</f>
        <v>Öğr. Gör. NUR OLCAY KURT</v>
      </c>
      <c r="D2" s="7">
        <f>veri!D44</f>
        <v>44726</v>
      </c>
      <c r="E2" t="str">
        <f>veri!E44</f>
        <v>09:15 -10:30</v>
      </c>
      <c r="F2" s="5" t="str">
        <f>veri!F44</f>
        <v>D3-D4-D5</v>
      </c>
      <c r="O2" s="7"/>
      <c r="P2" s="5"/>
      <c r="Q2" s="5"/>
      <c r="R2" s="10"/>
      <c r="S2" s="9"/>
      <c r="U2" t="s">
        <v>232</v>
      </c>
    </row>
    <row r="3" spans="1:21" ht="15" customHeight="1" x14ac:dyDescent="0.25">
      <c r="A3" t="str">
        <f>veri!A45</f>
        <v>GRA112 Bilgisayar Destekli Grafik Tasarımı I</v>
      </c>
      <c r="B3" t="str">
        <f>veri!B45</f>
        <v>Grafik Tasarımı</v>
      </c>
      <c r="C3" t="str">
        <f>veri!C45</f>
        <v>Öğr. Gör. NUR OLCAY KURT</v>
      </c>
      <c r="D3" s="7">
        <f>veri!D45</f>
        <v>44725</v>
      </c>
      <c r="E3" t="str">
        <f>veri!E45</f>
        <v>09:15 -10:30</v>
      </c>
      <c r="F3" s="5" t="str">
        <f>veri!F45</f>
        <v>BİL.LAB</v>
      </c>
      <c r="O3" s="7"/>
      <c r="P3" s="5"/>
      <c r="Q3" s="5"/>
      <c r="R3" s="6"/>
      <c r="S3" s="9"/>
      <c r="U3" t="s">
        <v>236</v>
      </c>
    </row>
    <row r="4" spans="1:21" ht="15" customHeight="1" x14ac:dyDescent="0.25">
      <c r="A4" t="str">
        <f>veri!A46</f>
        <v>GRA114 Reprodüksiyon ve Renk Bilgisi</v>
      </c>
      <c r="B4" t="str">
        <f>veri!B46</f>
        <v>Grafik Tasarımı</v>
      </c>
      <c r="C4" t="str">
        <f>veri!C46</f>
        <v>Öğr. Gör. TAHİR BÜYÜKKARAGÖZ</v>
      </c>
      <c r="D4" s="7">
        <f>veri!D46</f>
        <v>44728</v>
      </c>
      <c r="E4" t="str">
        <f>veri!E46</f>
        <v>10:45 - 12:00</v>
      </c>
      <c r="F4" s="5" t="str">
        <f>veri!F46</f>
        <v>GRA.A</v>
      </c>
      <c r="O4" s="7"/>
      <c r="P4" s="5"/>
      <c r="Q4" s="5"/>
      <c r="R4" s="10"/>
      <c r="S4" s="9"/>
      <c r="U4" t="s">
        <v>235</v>
      </c>
    </row>
    <row r="5" spans="1:21" ht="15" customHeight="1" x14ac:dyDescent="0.25">
      <c r="A5" t="str">
        <f>veri!A47</f>
        <v>GRA120 Temel Grafik Tasarım</v>
      </c>
      <c r="B5" t="str">
        <f>veri!B47</f>
        <v>Grafik Tasarımı</v>
      </c>
      <c r="C5" t="str">
        <f>veri!C47</f>
        <v>Öğr. Gör. SERAP YILMAZ</v>
      </c>
      <c r="D5" s="7">
        <f>veri!D47</f>
        <v>44734</v>
      </c>
      <c r="E5" t="str">
        <f>veri!E47</f>
        <v>10:45 - 12:00</v>
      </c>
      <c r="F5" s="5" t="str">
        <f>veri!F47</f>
        <v>GRA.A</v>
      </c>
      <c r="O5" s="7"/>
      <c r="P5" s="5"/>
      <c r="Q5" s="5"/>
      <c r="R5" s="8"/>
      <c r="S5" s="9"/>
      <c r="U5" t="s">
        <v>193</v>
      </c>
    </row>
    <row r="6" spans="1:21" ht="15" customHeight="1" x14ac:dyDescent="0.25">
      <c r="A6" t="str">
        <f>veri!A48</f>
        <v>GRA122 Fotoğrafçılık</v>
      </c>
      <c r="B6" t="str">
        <f>veri!B48</f>
        <v>Grafik Tasarımı</v>
      </c>
      <c r="C6" t="str">
        <f>veri!C48</f>
        <v>Öğr. Gör. SERAP YILMAZ</v>
      </c>
      <c r="D6" s="7">
        <f>veri!D48</f>
        <v>44729</v>
      </c>
      <c r="E6" t="str">
        <f>veri!E48</f>
        <v>10:45 - 12:00</v>
      </c>
      <c r="F6" s="5" t="str">
        <f>veri!F48</f>
        <v>GRA.A</v>
      </c>
      <c r="O6" s="7"/>
      <c r="P6" s="5"/>
      <c r="Q6" s="5"/>
      <c r="R6" s="10"/>
      <c r="S6" s="9"/>
    </row>
    <row r="7" spans="1:21" ht="15" customHeight="1" x14ac:dyDescent="0.25">
      <c r="A7" t="str">
        <f>veri!A49</f>
        <v>GRA124 Perspektif</v>
      </c>
      <c r="B7" t="str">
        <f>veri!B49</f>
        <v>Grafik Tasarımı</v>
      </c>
      <c r="C7" t="str">
        <f>veri!C49</f>
        <v>Öğr. Gör. SERAP YILMAZ</v>
      </c>
      <c r="D7" s="7">
        <f>veri!D49</f>
        <v>44733</v>
      </c>
      <c r="E7" t="str">
        <f>veri!E49</f>
        <v>10:45 - 12:00</v>
      </c>
      <c r="F7" s="5" t="str">
        <f>veri!F49</f>
        <v>GRA.A</v>
      </c>
      <c r="O7" s="7"/>
      <c r="P7" s="5"/>
      <c r="Q7" s="5"/>
      <c r="R7" s="8"/>
      <c r="S7" s="9"/>
    </row>
    <row r="8" spans="1:21" ht="15" customHeight="1" x14ac:dyDescent="0.25">
      <c r="A8" t="str">
        <f>veri!A50</f>
        <v>GRA128 Grafik Desen</v>
      </c>
      <c r="B8" t="str">
        <f>veri!B50</f>
        <v>Grafik Tasarımı</v>
      </c>
      <c r="C8" t="str">
        <f>veri!C50</f>
        <v>Öğr. Gör. NUR OLCAY KURT</v>
      </c>
      <c r="D8" s="7">
        <f>veri!D50</f>
        <v>44732</v>
      </c>
      <c r="E8" t="str">
        <f>veri!E50</f>
        <v>10:45 - 12:00</v>
      </c>
      <c r="F8" s="5" t="str">
        <f>veri!F50</f>
        <v>GRA.A</v>
      </c>
      <c r="O8" s="7"/>
      <c r="P8" s="5"/>
      <c r="Q8" s="5"/>
      <c r="R8" s="8"/>
      <c r="S8" s="9"/>
    </row>
    <row r="9" spans="1:21" ht="15" customHeight="1" x14ac:dyDescent="0.25">
      <c r="A9" t="str">
        <f>veri!A51</f>
        <v>GRA222 Görsel Tasarım-II</v>
      </c>
      <c r="B9" t="str">
        <f>veri!B51</f>
        <v>Grafik Tasarımı</v>
      </c>
      <c r="C9" t="str">
        <f>veri!C51</f>
        <v>Öğr. Gör. NUR OLCAY KURT</v>
      </c>
      <c r="D9" s="7">
        <f>veri!D51</f>
        <v>44725</v>
      </c>
      <c r="E9" t="str">
        <f>veri!E51</f>
        <v>13:00 - 14:15</v>
      </c>
      <c r="F9" s="5" t="str">
        <f>veri!F51</f>
        <v>GRA.A</v>
      </c>
      <c r="O9" s="7"/>
      <c r="P9" s="5"/>
      <c r="Q9" s="5"/>
      <c r="R9" s="8"/>
      <c r="S9" s="9"/>
    </row>
    <row r="10" spans="1:21" ht="15" customHeight="1" x14ac:dyDescent="0.25">
      <c r="A10" t="str">
        <f>veri!A52</f>
        <v>GRA224 Özgün Baskı-II</v>
      </c>
      <c r="B10" t="str">
        <f>veri!B52</f>
        <v>Grafik Tasarımı</v>
      </c>
      <c r="C10" t="str">
        <f>veri!C52</f>
        <v>Öğr. Gör. TAHİR BÜYÜKKARAGÖZ</v>
      </c>
      <c r="D10" s="7">
        <f>veri!D52</f>
        <v>44729</v>
      </c>
      <c r="E10" t="str">
        <f>veri!E52</f>
        <v>14:30 - 15:45</v>
      </c>
      <c r="F10" s="5" t="str">
        <f>veri!F52</f>
        <v>GRA.A</v>
      </c>
      <c r="O10" s="7"/>
      <c r="P10" s="5"/>
      <c r="Q10" s="5"/>
      <c r="R10" s="6"/>
      <c r="S10" s="9"/>
    </row>
    <row r="11" spans="1:21" ht="15" customHeight="1" x14ac:dyDescent="0.25">
      <c r="A11" t="str">
        <f>veri!A53</f>
        <v>GRA226 Yayın Grafiği</v>
      </c>
      <c r="B11" t="str">
        <f>veri!B53</f>
        <v>Grafik Tasarımı</v>
      </c>
      <c r="C11" t="str">
        <f>veri!C53</f>
        <v>Öğr. Gör. SERAP YILMAZ</v>
      </c>
      <c r="D11" s="7">
        <f>veri!D53</f>
        <v>44733</v>
      </c>
      <c r="E11" t="str">
        <f>veri!E53</f>
        <v>14:30 - 15:45</v>
      </c>
      <c r="F11" s="5" t="str">
        <f>veri!F53</f>
        <v>GRA.A</v>
      </c>
      <c r="O11" s="7"/>
      <c r="P11" s="5"/>
      <c r="Q11" s="5"/>
      <c r="R11" s="8"/>
      <c r="S11" s="9"/>
    </row>
    <row r="12" spans="1:21" ht="15" customHeight="1" x14ac:dyDescent="0.25">
      <c r="A12" t="str">
        <f>veri!A54</f>
        <v>GRA228 Görüntü İşleme Teknikleri-II</v>
      </c>
      <c r="B12" t="str">
        <f>veri!B54</f>
        <v>Grafik Tasarımı</v>
      </c>
      <c r="C12" t="str">
        <f>veri!C54</f>
        <v>Öğr. Gör. SERAP YILMAZ</v>
      </c>
      <c r="D12" s="7">
        <f>veri!D54</f>
        <v>44734</v>
      </c>
      <c r="E12" t="str">
        <f>veri!E54</f>
        <v>14:30 - 15:45</v>
      </c>
      <c r="F12" s="5" t="str">
        <f>veri!F54</f>
        <v>GRA.A</v>
      </c>
      <c r="O12" s="7"/>
      <c r="P12" s="5"/>
      <c r="Q12" s="5"/>
      <c r="R12" s="10"/>
      <c r="S12" s="9"/>
    </row>
    <row r="13" spans="1:21" ht="16.5" customHeight="1" x14ac:dyDescent="0.25">
      <c r="A13" t="str">
        <f>veri!A55</f>
        <v>GRA230 Reprödüksiyon ve Görüntü Oluşturma Teknikleri</v>
      </c>
      <c r="B13" t="str">
        <f>veri!B55</f>
        <v>Grafik Tasarımı</v>
      </c>
      <c r="C13" t="str">
        <f>veri!C55</f>
        <v>Öğr. Gör. NUR OLCAY KURT</v>
      </c>
      <c r="D13" s="7">
        <f>veri!D55</f>
        <v>44726</v>
      </c>
      <c r="E13" t="str">
        <f>veri!E55</f>
        <v>13:00 - 14:15</v>
      </c>
      <c r="F13" s="5" t="str">
        <f>veri!F55</f>
        <v>GRA.A</v>
      </c>
      <c r="O13" s="7"/>
      <c r="P13" s="5"/>
      <c r="Q13" s="5"/>
      <c r="R13" s="10"/>
      <c r="S13" s="9"/>
    </row>
    <row r="14" spans="1:21" x14ac:dyDescent="0.25">
      <c r="A14" t="str">
        <f>veri!A56</f>
        <v>GRA232 Desen-II</v>
      </c>
      <c r="B14" t="str">
        <f>veri!B56</f>
        <v>Grafik Tasarımı</v>
      </c>
      <c r="C14" t="str">
        <f>veri!C56</f>
        <v>Öğr. Gör. TAHİR BÜYÜKKARAGÖZ</v>
      </c>
      <c r="D14" s="7">
        <f>veri!D56</f>
        <v>44728</v>
      </c>
      <c r="E14" t="str">
        <f>veri!E56</f>
        <v>13:00 - 14:15</v>
      </c>
      <c r="F14" s="5" t="str">
        <f>veri!F56</f>
        <v>GRA.A</v>
      </c>
      <c r="O14" s="7"/>
      <c r="P14" s="5"/>
      <c r="Q14" s="5"/>
      <c r="R14" s="8"/>
      <c r="S14" s="9"/>
    </row>
    <row r="15" spans="1:21" x14ac:dyDescent="0.25">
      <c r="A15" t="str">
        <f>veri!A57</f>
        <v>GRA234 İllüstrasyon-II</v>
      </c>
      <c r="B15" t="str">
        <f>veri!B57</f>
        <v>Grafik Tasarımı</v>
      </c>
      <c r="C15" t="str">
        <f>veri!C57</f>
        <v>Öğr. Gör. TAHİR BÜYÜKKARAGÖZ</v>
      </c>
      <c r="D15" s="7">
        <f>veri!D57</f>
        <v>44732</v>
      </c>
      <c r="E15" t="str">
        <f>veri!E57</f>
        <v>13:00 - 14:15</v>
      </c>
      <c r="F15" s="5" t="str">
        <f>veri!F57</f>
        <v>GRA.A</v>
      </c>
      <c r="O15" s="7"/>
      <c r="P15" s="5"/>
      <c r="Q15" s="5"/>
      <c r="R15" s="8"/>
      <c r="S15" s="9"/>
    </row>
    <row r="16" spans="1:21" x14ac:dyDescent="0.25">
      <c r="O16" s="7"/>
      <c r="P16" s="5"/>
      <c r="Q16" s="5"/>
      <c r="R16" s="8"/>
      <c r="S16" s="9"/>
    </row>
    <row r="17" spans="15:19" x14ac:dyDescent="0.25">
      <c r="O17" s="7"/>
      <c r="P17" s="5"/>
      <c r="Q17" s="5"/>
      <c r="R17" s="8"/>
      <c r="S17" s="9"/>
    </row>
    <row r="18" spans="15:19" x14ac:dyDescent="0.25">
      <c r="O18" s="7"/>
      <c r="P18" s="5"/>
      <c r="Q18" s="5"/>
      <c r="R18" s="8"/>
      <c r="S18" s="9"/>
    </row>
    <row r="19" spans="15:19" x14ac:dyDescent="0.25">
      <c r="O19" s="7"/>
      <c r="P19" s="5"/>
      <c r="Q19" s="5"/>
      <c r="R19" s="8"/>
      <c r="S19" s="9"/>
    </row>
    <row r="20" spans="15:19" x14ac:dyDescent="0.25">
      <c r="O20" s="7"/>
      <c r="P20" s="5"/>
      <c r="Q20" s="5"/>
      <c r="R20" s="8"/>
      <c r="S20" s="9"/>
    </row>
    <row r="21" spans="15:19" x14ac:dyDescent="0.25">
      <c r="O21" s="7"/>
      <c r="P21" s="5"/>
      <c r="Q21" s="5"/>
      <c r="R21" s="8"/>
      <c r="S21" s="9"/>
    </row>
    <row r="22" spans="15:19" x14ac:dyDescent="0.25">
      <c r="O22" s="7"/>
      <c r="P22" s="5"/>
      <c r="Q22" s="5"/>
      <c r="R22" s="8"/>
      <c r="S22" s="9"/>
    </row>
    <row r="23" spans="15:19" x14ac:dyDescent="0.25">
      <c r="O23" s="7"/>
      <c r="P23" s="5"/>
      <c r="Q23" s="5"/>
      <c r="R23" s="8"/>
      <c r="S23" s="9"/>
    </row>
    <row r="24" spans="15:19" x14ac:dyDescent="0.25">
      <c r="O24" s="7"/>
      <c r="P24" s="5"/>
      <c r="Q24" s="5"/>
      <c r="R24" s="8"/>
      <c r="S24" s="9"/>
    </row>
    <row r="25" spans="15:19" x14ac:dyDescent="0.25">
      <c r="O25" s="7"/>
      <c r="P25" s="5"/>
      <c r="Q25" s="5"/>
      <c r="R25" s="8"/>
      <c r="S25" s="9"/>
    </row>
    <row r="26" spans="15:19" x14ac:dyDescent="0.25">
      <c r="O26" s="7"/>
      <c r="P26" s="5"/>
      <c r="Q26" s="5"/>
      <c r="R26" s="6"/>
      <c r="S26" s="9"/>
    </row>
    <row r="27" spans="15:19" x14ac:dyDescent="0.25">
      <c r="O27" s="7"/>
      <c r="P27" s="5"/>
      <c r="Q27" s="5"/>
      <c r="R27" s="8"/>
      <c r="S27" s="9"/>
    </row>
    <row r="28" spans="15:19" x14ac:dyDescent="0.25">
      <c r="O28" s="7"/>
      <c r="P28" s="5"/>
      <c r="Q28" s="5"/>
      <c r="R28" s="8"/>
      <c r="S28" s="9"/>
    </row>
    <row r="29" spans="15:19" x14ac:dyDescent="0.25">
      <c r="O29" s="7"/>
      <c r="P29" s="5"/>
      <c r="Q29" s="5"/>
      <c r="R29" s="8"/>
      <c r="S29" s="9"/>
    </row>
    <row r="30" spans="15:19" x14ac:dyDescent="0.25">
      <c r="O30" s="7"/>
      <c r="P30" s="5"/>
      <c r="Q30" s="5"/>
      <c r="R30" s="8"/>
      <c r="S30" s="9"/>
    </row>
    <row r="31" spans="15:19" x14ac:dyDescent="0.25">
      <c r="O31" s="7"/>
      <c r="P31" s="5"/>
      <c r="Q31" s="5"/>
      <c r="R31" s="8"/>
      <c r="S31" s="9"/>
    </row>
    <row r="32" spans="15:19" x14ac:dyDescent="0.25">
      <c r="O32" s="7"/>
      <c r="P32" s="5"/>
      <c r="Q32" s="5"/>
      <c r="R32" s="8"/>
      <c r="S32" s="9"/>
    </row>
    <row r="33" spans="15:19" x14ac:dyDescent="0.25">
      <c r="O33" s="7"/>
      <c r="P33" s="5"/>
      <c r="Q33" s="5"/>
      <c r="R33" s="8"/>
      <c r="S33" s="9"/>
    </row>
    <row r="34" spans="15:19" x14ac:dyDescent="0.25">
      <c r="O34" s="7"/>
      <c r="P34" s="5"/>
      <c r="Q34" s="5"/>
      <c r="R34" s="8"/>
      <c r="S34" s="9"/>
    </row>
    <row r="35" spans="15:19" x14ac:dyDescent="0.25">
      <c r="O35" s="7"/>
      <c r="P35" s="5"/>
      <c r="Q35" s="5"/>
      <c r="R35" s="8"/>
      <c r="S35" s="9"/>
    </row>
    <row r="36" spans="15:19" x14ac:dyDescent="0.25">
      <c r="O36" s="7"/>
      <c r="P36" s="5"/>
      <c r="Q36" s="5"/>
      <c r="R36" s="8"/>
      <c r="S36" s="9"/>
    </row>
    <row r="37" spans="15:19" x14ac:dyDescent="0.25">
      <c r="O37" s="7"/>
      <c r="P37" s="5"/>
      <c r="Q37" s="5"/>
      <c r="R37" s="8"/>
      <c r="S37" s="9"/>
    </row>
    <row r="38" spans="15:19" x14ac:dyDescent="0.25">
      <c r="O38" s="7"/>
      <c r="P38" s="5"/>
      <c r="Q38" s="5"/>
      <c r="R38" s="8"/>
      <c r="S38" s="9"/>
    </row>
  </sheetData>
  <pageMargins left="0.7" right="0.7" top="0.75" bottom="0.75" header="0.3" footer="0.3"/>
  <pageSetup paperSize="9" scale="89" orientation="landscape" r:id="rId1"/>
  <colBreaks count="1" manualBreakCount="1">
    <brk id="6" max="1048575" man="1"/>
  </colBreak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zoomScaleNormal="100" workbookViewId="0"/>
  </sheetViews>
  <sheetFormatPr defaultRowHeight="15" x14ac:dyDescent="0.25"/>
  <cols>
    <col min="1" max="1" width="39.140625" bestFit="1" customWidth="1"/>
    <col min="2" max="2" width="20.42578125" bestFit="1" customWidth="1"/>
    <col min="3" max="3" width="26.7109375" bestFit="1" customWidth="1"/>
    <col min="4" max="4" width="25.42578125" style="5" bestFit="1" customWidth="1"/>
    <col min="5" max="5" width="12" customWidth="1"/>
    <col min="6" max="6" width="13.28515625" style="5" bestFit="1" customWidth="1"/>
    <col min="7" max="7" width="21.85546875" hidden="1" customWidth="1"/>
    <col min="8" max="8" width="39.5703125" hidden="1" customWidth="1"/>
    <col min="9" max="9" width="36.28515625" hidden="1" customWidth="1"/>
    <col min="10" max="10" width="38.28515625" hidden="1" customWidth="1"/>
    <col min="11" max="11" width="52.140625" hidden="1" customWidth="1"/>
    <col min="12" max="12" width="39.140625" hidden="1" customWidth="1"/>
    <col min="13" max="13" width="40.28515625" hidden="1" customWidth="1"/>
    <col min="14" max="14" width="39.140625" hidden="1" customWidth="1"/>
    <col min="15" max="15" width="40.42578125" hidden="1" customWidth="1"/>
    <col min="16" max="16" width="39.5703125" hidden="1" customWidth="1"/>
    <col min="17" max="17" width="37" hidden="1" customWidth="1"/>
    <col min="18" max="18" width="50.42578125" hidden="1" customWidth="1"/>
    <col min="21" max="21" width="52.7109375" hidden="1" customWidth="1"/>
  </cols>
  <sheetData>
    <row r="1" spans="1:21" ht="33" customHeight="1" x14ac:dyDescent="0.25">
      <c r="A1" s="26" t="s">
        <v>251</v>
      </c>
      <c r="B1" s="26" t="s">
        <v>176</v>
      </c>
      <c r="C1" s="26" t="s">
        <v>177</v>
      </c>
      <c r="D1" s="37" t="s">
        <v>178</v>
      </c>
      <c r="E1" s="26" t="s">
        <v>179</v>
      </c>
      <c r="F1" s="37" t="s">
        <v>184</v>
      </c>
      <c r="H1" s="27" t="s">
        <v>16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0</v>
      </c>
      <c r="Q1" s="27" t="s">
        <v>14</v>
      </c>
      <c r="R1" s="27" t="s">
        <v>15</v>
      </c>
      <c r="U1" s="26" t="s">
        <v>185</v>
      </c>
    </row>
    <row r="2" spans="1:21" x14ac:dyDescent="0.25">
      <c r="A2" t="str">
        <f>veri!A58</f>
        <v>HIT102 Halkla İlişkilerde Planl. ve Uyg.</v>
      </c>
      <c r="B2" t="str">
        <f>veri!B58</f>
        <v>Halkla İlişkiler ve Tan.</v>
      </c>
      <c r="C2" t="str">
        <f>veri!C58</f>
        <v>Öğr. Gör. ŞADİYE NUR GÜLEÇ</v>
      </c>
      <c r="D2" s="7">
        <f>veri!D58</f>
        <v>44734</v>
      </c>
      <c r="E2" t="str">
        <f>veri!E58</f>
        <v>10:45 - 12:00</v>
      </c>
      <c r="F2" s="5" t="str">
        <f>veri!F58</f>
        <v>D9-D10-D11</v>
      </c>
      <c r="O2" s="7"/>
      <c r="P2" s="5"/>
      <c r="Q2" s="5"/>
      <c r="R2" s="8"/>
      <c r="S2" s="9"/>
    </row>
    <row r="3" spans="1:21" x14ac:dyDescent="0.25">
      <c r="A3" t="str">
        <f>veri!A59</f>
        <v>HIT104 Kurumsal Reklamcılık</v>
      </c>
      <c r="B3" t="str">
        <f>veri!B59</f>
        <v>Halkla İlişkiler ve Tan.</v>
      </c>
      <c r="C3" t="str">
        <f>veri!C59</f>
        <v>Öğr. Gör. ŞADİYE NUR GÜLEÇ</v>
      </c>
      <c r="D3" s="7">
        <f>veri!D59</f>
        <v>44725</v>
      </c>
      <c r="E3" t="str">
        <f>veri!E59</f>
        <v>09:15 -10:30</v>
      </c>
      <c r="F3" s="5" t="str">
        <f>veri!F59</f>
        <v>D1-D2-D5</v>
      </c>
      <c r="O3" s="7"/>
      <c r="P3" s="5"/>
      <c r="Q3" s="5"/>
      <c r="R3" s="8"/>
      <c r="S3" s="9"/>
    </row>
    <row r="4" spans="1:21" x14ac:dyDescent="0.25">
      <c r="A4" t="str">
        <f>veri!A60</f>
        <v>HIT106 Müşteri İlişkileri Yönetimi</v>
      </c>
      <c r="B4" t="str">
        <f>veri!B60</f>
        <v>Halkla İlişkiler ve Tan.</v>
      </c>
      <c r="C4" t="str">
        <f>veri!C60</f>
        <v>Doç. Dr. AYBİKE TUBA ÖZDEN</v>
      </c>
      <c r="D4" s="7">
        <f>veri!D60</f>
        <v>44726</v>
      </c>
      <c r="E4" t="str">
        <f>veri!E60</f>
        <v>10:45 - 12:00</v>
      </c>
      <c r="F4" s="5" t="str">
        <f>veri!F60</f>
        <v>D1-D2</v>
      </c>
      <c r="O4" s="7"/>
      <c r="P4" s="5"/>
      <c r="Q4" s="5"/>
      <c r="R4" s="8"/>
      <c r="S4" s="9"/>
    </row>
    <row r="5" spans="1:21" x14ac:dyDescent="0.25">
      <c r="A5" t="str">
        <f>veri!A61</f>
        <v>HIT108 Pazarlama İletişimi</v>
      </c>
      <c r="B5" t="str">
        <f>veri!B61</f>
        <v>Halkla İlişkiler ve Tan.</v>
      </c>
      <c r="C5" t="str">
        <f>veri!C61</f>
        <v>Doç. Dr. AYBİKE TUBA ÖZDEN</v>
      </c>
      <c r="D5" s="7">
        <f>veri!D61</f>
        <v>44728</v>
      </c>
      <c r="E5" t="str">
        <f>veri!E61</f>
        <v>09:15 -10:30</v>
      </c>
      <c r="F5" s="5" t="str">
        <f>veri!F61</f>
        <v>D1-D2</v>
      </c>
      <c r="O5" s="7"/>
      <c r="P5" s="5"/>
      <c r="Q5" s="5"/>
      <c r="R5" s="6"/>
      <c r="S5" s="9"/>
    </row>
    <row r="6" spans="1:21" x14ac:dyDescent="0.25">
      <c r="A6" t="str">
        <f>veri!A62</f>
        <v>HIT110 Sağlık Kurumlarında Halkla İlişkiler</v>
      </c>
      <c r="B6" t="str">
        <f>veri!B62</f>
        <v>Halkla İlişkiler ve Tan.</v>
      </c>
      <c r="C6" t="str">
        <f>veri!C62</f>
        <v>Öğr. Gör. ŞADİYE NUR GÜLEÇ</v>
      </c>
      <c r="D6" s="7">
        <f>veri!D62</f>
        <v>44735</v>
      </c>
      <c r="E6" t="str">
        <f>veri!E62</f>
        <v>09:15 -10:30</v>
      </c>
      <c r="F6" s="5" t="str">
        <f>veri!F62</f>
        <v>D1-D2-D5-TRS</v>
      </c>
      <c r="O6" s="7"/>
      <c r="P6" s="5"/>
      <c r="Q6" s="5"/>
      <c r="R6" s="8"/>
      <c r="S6" s="9"/>
    </row>
    <row r="7" spans="1:21" x14ac:dyDescent="0.25">
      <c r="A7" t="str">
        <f>veri!A63</f>
        <v>HIT112 İnsan Kaynakları Yönetimi</v>
      </c>
      <c r="B7" t="str">
        <f>veri!B63</f>
        <v>Halkla İlişkiler ve Tan.</v>
      </c>
      <c r="C7" t="str">
        <f>veri!C63</f>
        <v>Öğr. Gör. ŞERİF ARSLAN</v>
      </c>
      <c r="D7" s="7">
        <f>veri!D63</f>
        <v>44732</v>
      </c>
      <c r="E7" t="str">
        <f>veri!E63</f>
        <v>09:15 -10:30</v>
      </c>
      <c r="F7" s="5" t="str">
        <f>veri!F63</f>
        <v>D3-D4-D5</v>
      </c>
      <c r="O7" s="7"/>
      <c r="P7" s="5"/>
      <c r="Q7" s="5"/>
      <c r="R7" s="8"/>
      <c r="S7" s="9"/>
    </row>
    <row r="8" spans="1:21" x14ac:dyDescent="0.25">
      <c r="A8" t="str">
        <f>veri!A64</f>
        <v>HIT118 Temel Fotoğrafçılık</v>
      </c>
      <c r="B8" t="str">
        <f>veri!B64</f>
        <v>Halkla İlişkiler ve Tan.</v>
      </c>
      <c r="C8" t="str">
        <f>veri!C64</f>
        <v>Öğr. Gör. ESMA GÖKMEN</v>
      </c>
      <c r="D8" s="7">
        <f>veri!D64</f>
        <v>44729</v>
      </c>
      <c r="E8" t="str">
        <f>veri!E64</f>
        <v>09:15 -10:30</v>
      </c>
      <c r="F8" s="5" t="str">
        <f>veri!F64</f>
        <v>D8-D9</v>
      </c>
      <c r="O8" s="7"/>
      <c r="P8" s="5"/>
      <c r="Q8" s="5"/>
      <c r="R8" s="8"/>
      <c r="S8" s="9"/>
    </row>
    <row r="9" spans="1:21" x14ac:dyDescent="0.25">
      <c r="A9" t="str">
        <f>veri!A65</f>
        <v>HIT202 Kurum İçi Halkla İlişkiler</v>
      </c>
      <c r="B9" t="str">
        <f>veri!B65</f>
        <v>Halkla İlişkiler ve Tan.</v>
      </c>
      <c r="C9" t="str">
        <f>veri!C65</f>
        <v>Öğr. Gör. ŞADİYE NUR GÜLEÇ</v>
      </c>
      <c r="D9" s="7">
        <f>veri!D65</f>
        <v>44726</v>
      </c>
      <c r="E9" t="str">
        <f>veri!E65</f>
        <v>14:30 - 15:45</v>
      </c>
      <c r="F9" s="5" t="str">
        <f>veri!F65</f>
        <v>D10-D11</v>
      </c>
      <c r="O9" s="7"/>
      <c r="P9" s="5"/>
      <c r="Q9" s="5"/>
      <c r="R9" s="8"/>
      <c r="S9" s="9"/>
    </row>
    <row r="10" spans="1:21" x14ac:dyDescent="0.25">
      <c r="A10" t="str">
        <f>veri!A66</f>
        <v>HIT204 Yeni İletişim Tekn.ve Halkla İlişk.</v>
      </c>
      <c r="B10" t="str">
        <f>veri!B66</f>
        <v>Halkla İlişkiler ve Tan.</v>
      </c>
      <c r="C10" t="str">
        <f>veri!C66</f>
        <v>Öğr. Gör. ESMA GÖKMEN</v>
      </c>
      <c r="D10" s="7">
        <f>veri!D66</f>
        <v>44734</v>
      </c>
      <c r="E10" t="str">
        <f>veri!E66</f>
        <v>14:30 - 15:45</v>
      </c>
      <c r="F10" s="5" t="str">
        <f>veri!F66</f>
        <v>D10-D11</v>
      </c>
      <c r="O10" s="7"/>
      <c r="P10" s="5"/>
      <c r="Q10" s="5"/>
      <c r="R10" s="8"/>
      <c r="S10" s="9"/>
    </row>
    <row r="11" spans="1:21" x14ac:dyDescent="0.25">
      <c r="A11" t="str">
        <f>veri!A67</f>
        <v>HIT206 Medya Planlama</v>
      </c>
      <c r="B11" t="str">
        <f>veri!B67</f>
        <v>Halkla İlişkiler ve Tan.</v>
      </c>
      <c r="C11" t="str">
        <f>veri!C67</f>
        <v>Öğr. Gör. ŞERİF ARSLAN</v>
      </c>
      <c r="D11" s="7">
        <f>veri!D67</f>
        <v>44725</v>
      </c>
      <c r="E11" t="str">
        <f>veri!E67</f>
        <v>13:00 - 14:15</v>
      </c>
      <c r="F11" s="5" t="str">
        <f>veri!F67</f>
        <v>D10-D11</v>
      </c>
      <c r="O11" s="7"/>
      <c r="P11" s="5"/>
      <c r="Q11" s="5"/>
      <c r="R11" s="8"/>
      <c r="S11" s="9"/>
    </row>
    <row r="12" spans="1:21" x14ac:dyDescent="0.25">
      <c r="A12" t="str">
        <f>veri!A68</f>
        <v>HIT210 Yönlendirilmiş Çalışmalar</v>
      </c>
      <c r="B12" t="str">
        <f>veri!B68</f>
        <v>Halkla İlişkiler ve Tan.</v>
      </c>
      <c r="C12" t="str">
        <f>veri!C68</f>
        <v>Öğr. Gör. ŞERİF ARSLAN</v>
      </c>
      <c r="D12" s="7">
        <f>veri!D68</f>
        <v>44736</v>
      </c>
      <c r="E12" t="str">
        <f>veri!E68</f>
        <v>14:30 - 15:45</v>
      </c>
      <c r="F12" s="5" t="str">
        <f>veri!F68</f>
        <v>D5-TRS</v>
      </c>
      <c r="O12" s="7"/>
      <c r="P12" s="5"/>
      <c r="Q12" s="5"/>
      <c r="R12" s="8"/>
      <c r="S12" s="9"/>
    </row>
    <row r="13" spans="1:21" x14ac:dyDescent="0.25">
      <c r="A13" t="str">
        <f>veri!A69</f>
        <v>HIT212 Kamuoyu Araştırmaları</v>
      </c>
      <c r="B13" t="str">
        <f>veri!B69</f>
        <v>Halkla İlişkiler ve Tan.</v>
      </c>
      <c r="C13" t="str">
        <f>veri!C69</f>
        <v>Öğr. Gör. ŞERİF ARSLAN</v>
      </c>
      <c r="D13" s="7">
        <f>veri!D69</f>
        <v>44728</v>
      </c>
      <c r="E13" t="str">
        <f>veri!E69</f>
        <v>13:00 - 14:15</v>
      </c>
      <c r="F13" s="5" t="str">
        <f>veri!F69</f>
        <v>D5-TRS</v>
      </c>
      <c r="O13" s="7"/>
      <c r="P13" s="5"/>
      <c r="Q13" s="5"/>
      <c r="R13" s="8"/>
      <c r="S13" s="9"/>
    </row>
    <row r="14" spans="1:21" x14ac:dyDescent="0.25">
      <c r="A14" t="str">
        <f>veri!A70</f>
        <v>HIT214 Meslek Etiği</v>
      </c>
      <c r="B14" t="str">
        <f>veri!B70</f>
        <v>Halkla İlişkiler ve Tan.</v>
      </c>
      <c r="C14" t="str">
        <f>veri!C70</f>
        <v>Öğr. Gör. ESMA GÖKMEN</v>
      </c>
      <c r="D14" s="7">
        <f>veri!D70</f>
        <v>44735</v>
      </c>
      <c r="E14" t="str">
        <f>veri!E70</f>
        <v>13:00 - 14:15</v>
      </c>
      <c r="F14" s="5" t="str">
        <f>veri!F70</f>
        <v>D10-D11</v>
      </c>
      <c r="O14" s="7"/>
      <c r="P14" s="5"/>
      <c r="Q14" s="5"/>
      <c r="R14" s="8"/>
      <c r="S14" s="9"/>
    </row>
    <row r="15" spans="1:21" x14ac:dyDescent="0.25">
      <c r="A15" t="str">
        <f>veri!A71</f>
        <v>HIT218 Etkili Sunum ve Röportaj Teknikleri</v>
      </c>
      <c r="B15" t="str">
        <f>veri!B71</f>
        <v>Halkla İlişkiler ve Tan.</v>
      </c>
      <c r="C15" t="str">
        <f>veri!C71</f>
        <v>Öğr. Gör. ESMA GÖKMEN</v>
      </c>
      <c r="D15" s="7">
        <f>veri!D71</f>
        <v>44733</v>
      </c>
      <c r="E15" t="str">
        <f>veri!E71</f>
        <v>13:00 - 14:15</v>
      </c>
      <c r="F15" s="5" t="str">
        <f>veri!F71</f>
        <v>D1</v>
      </c>
      <c r="O15" s="7"/>
      <c r="P15" s="5"/>
      <c r="Q15" s="5"/>
      <c r="R15" s="10"/>
      <c r="S15" s="9"/>
    </row>
    <row r="16" spans="1:21" x14ac:dyDescent="0.25">
      <c r="A16" t="str">
        <f>veri!A72</f>
        <v>HIT224 Stres Yönetimi ve Öfke Kontrolü</v>
      </c>
      <c r="B16" t="str">
        <f>veri!B72</f>
        <v>Halkla İlişkiler ve Tan.</v>
      </c>
      <c r="C16" t="str">
        <f>veri!C72</f>
        <v>Dr. Öğr. Üyesi KEMAL ÖZCAN</v>
      </c>
      <c r="D16" s="7">
        <f>veri!D72</f>
        <v>44732</v>
      </c>
      <c r="E16" t="str">
        <f>veri!E72</f>
        <v>14:30 - 15:45</v>
      </c>
      <c r="F16" s="5" t="str">
        <f>veri!F72</f>
        <v>D5-TRS</v>
      </c>
      <c r="O16" s="7"/>
      <c r="P16" s="5"/>
      <c r="Q16" s="5"/>
      <c r="R16" s="8"/>
      <c r="S16" s="9"/>
    </row>
    <row r="17" spans="15:19" x14ac:dyDescent="0.25">
      <c r="O17" s="7"/>
      <c r="P17" s="5"/>
      <c r="Q17" s="5"/>
      <c r="R17" s="8"/>
      <c r="S17" s="9"/>
    </row>
    <row r="18" spans="15:19" x14ac:dyDescent="0.25">
      <c r="O18" s="7"/>
      <c r="P18" s="5"/>
      <c r="Q18" s="5"/>
      <c r="R18" s="8"/>
      <c r="S18" s="9"/>
    </row>
    <row r="19" spans="15:19" x14ac:dyDescent="0.25">
      <c r="O19" s="7"/>
      <c r="P19" s="5"/>
      <c r="Q19" s="5"/>
      <c r="R19" s="8"/>
      <c r="S19" s="9"/>
    </row>
    <row r="20" spans="15:19" x14ac:dyDescent="0.25">
      <c r="O20" s="7"/>
      <c r="P20" s="5"/>
      <c r="Q20" s="5"/>
      <c r="R20" s="8"/>
      <c r="S20" s="9"/>
    </row>
    <row r="21" spans="15:19" x14ac:dyDescent="0.25">
      <c r="O21" s="7"/>
      <c r="P21" s="5"/>
      <c r="Q21" s="5"/>
      <c r="R21" s="8"/>
      <c r="S21" s="9"/>
    </row>
    <row r="22" spans="15:19" x14ac:dyDescent="0.25">
      <c r="O22" s="7"/>
      <c r="P22" s="5"/>
      <c r="Q22" s="5"/>
      <c r="R22" s="8"/>
      <c r="S22" s="9"/>
    </row>
    <row r="23" spans="15:19" x14ac:dyDescent="0.25">
      <c r="O23" s="7"/>
      <c r="P23" s="5"/>
      <c r="Q23" s="5"/>
      <c r="R23" s="8"/>
      <c r="S23" s="9"/>
    </row>
    <row r="24" spans="15:19" x14ac:dyDescent="0.25">
      <c r="O24" s="7"/>
      <c r="P24" s="5"/>
      <c r="Q24" s="5"/>
      <c r="R24" s="8"/>
      <c r="S24" s="9"/>
    </row>
    <row r="25" spans="15:19" x14ac:dyDescent="0.25">
      <c r="O25" s="7"/>
      <c r="P25" s="5"/>
      <c r="Q25" s="5"/>
      <c r="R25" s="8"/>
      <c r="S25" s="9"/>
    </row>
    <row r="26" spans="15:19" x14ac:dyDescent="0.25">
      <c r="O26" s="7"/>
      <c r="P26" s="5"/>
      <c r="Q26" s="5"/>
      <c r="R26" s="6"/>
      <c r="S26" s="9"/>
    </row>
    <row r="27" spans="15:19" x14ac:dyDescent="0.25">
      <c r="O27" s="7"/>
      <c r="P27" s="5"/>
      <c r="Q27" s="5"/>
      <c r="R27" s="8"/>
      <c r="S27" s="9"/>
    </row>
    <row r="28" spans="15:19" x14ac:dyDescent="0.25">
      <c r="O28" s="7"/>
      <c r="P28" s="5"/>
      <c r="Q28" s="5"/>
      <c r="R28" s="8"/>
      <c r="S28" s="9"/>
    </row>
    <row r="29" spans="15:19" x14ac:dyDescent="0.25">
      <c r="O29" s="7"/>
      <c r="P29" s="5"/>
      <c r="Q29" s="5"/>
      <c r="R29" s="8"/>
      <c r="S29" s="9"/>
    </row>
    <row r="30" spans="15:19" x14ac:dyDescent="0.25">
      <c r="O30" s="7"/>
      <c r="P30" s="5"/>
      <c r="Q30" s="5"/>
      <c r="R30" s="8"/>
      <c r="S30" s="9"/>
    </row>
    <row r="31" spans="15:19" x14ac:dyDescent="0.25">
      <c r="O31" s="7"/>
      <c r="P31" s="5"/>
      <c r="Q31" s="5"/>
      <c r="R31" s="8"/>
      <c r="S31" s="9"/>
    </row>
    <row r="32" spans="15:19" x14ac:dyDescent="0.25">
      <c r="O32" s="7"/>
      <c r="P32" s="5"/>
      <c r="Q32" s="5"/>
      <c r="R32" s="8"/>
      <c r="S32" s="9"/>
    </row>
    <row r="33" spans="15:19" x14ac:dyDescent="0.25">
      <c r="O33" s="7"/>
      <c r="P33" s="5"/>
      <c r="Q33" s="5"/>
      <c r="R33" s="8"/>
      <c r="S33" s="9"/>
    </row>
    <row r="34" spans="15:19" x14ac:dyDescent="0.25">
      <c r="O34" s="7"/>
      <c r="P34" s="5"/>
      <c r="Q34" s="5"/>
      <c r="R34" s="8"/>
      <c r="S34" s="9"/>
    </row>
    <row r="35" spans="15:19" x14ac:dyDescent="0.25">
      <c r="O35" s="7"/>
      <c r="P35" s="5"/>
      <c r="Q35" s="5"/>
      <c r="R35" s="8"/>
      <c r="S35" s="9"/>
    </row>
    <row r="36" spans="15:19" x14ac:dyDescent="0.25">
      <c r="O36" s="7"/>
      <c r="P36" s="5"/>
      <c r="Q36" s="5"/>
      <c r="R36" s="8"/>
      <c r="S36" s="9"/>
    </row>
    <row r="37" spans="15:19" x14ac:dyDescent="0.25">
      <c r="O37" s="7"/>
      <c r="P37" s="5"/>
      <c r="Q37" s="5"/>
      <c r="R37" s="8"/>
      <c r="S37" s="9"/>
    </row>
    <row r="38" spans="15:19" x14ac:dyDescent="0.25">
      <c r="O38" s="7"/>
      <c r="P38" s="5"/>
      <c r="Q38" s="5"/>
      <c r="R38" s="8"/>
      <c r="S38" s="9"/>
    </row>
  </sheetData>
  <pageMargins left="0.7" right="0.7" top="0.75" bottom="0.75" header="0.3" footer="0.3"/>
  <pageSetup paperSize="9" scale="95" orientation="landscape" r:id="rId1"/>
  <colBreaks count="1" manualBreakCount="1">
    <brk id="6" max="21" man="1"/>
  </colBreak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zoomScaleNormal="100" workbookViewId="0"/>
  </sheetViews>
  <sheetFormatPr defaultRowHeight="15" x14ac:dyDescent="0.25"/>
  <cols>
    <col min="1" max="1" width="40.28515625" bestFit="1" customWidth="1"/>
    <col min="2" max="2" width="19.140625" bestFit="1" customWidth="1"/>
    <col min="3" max="3" width="27.85546875" bestFit="1" customWidth="1"/>
    <col min="4" max="4" width="25.42578125" style="5" bestFit="1" customWidth="1"/>
    <col min="5" max="5" width="12" customWidth="1"/>
    <col min="6" max="6" width="12" style="5" bestFit="1" customWidth="1"/>
    <col min="7" max="7" width="21.85546875" hidden="1" customWidth="1"/>
    <col min="8" max="8" width="39.5703125" hidden="1" customWidth="1"/>
    <col min="9" max="9" width="36.28515625" hidden="1" customWidth="1"/>
    <col min="10" max="10" width="38.28515625" hidden="1" customWidth="1"/>
    <col min="11" max="11" width="52.140625" hidden="1" customWidth="1"/>
    <col min="12" max="12" width="39.140625" hidden="1" customWidth="1"/>
    <col min="13" max="13" width="40.28515625" hidden="1" customWidth="1"/>
    <col min="14" max="14" width="39.140625" hidden="1" customWidth="1"/>
    <col min="15" max="15" width="40.42578125" hidden="1" customWidth="1"/>
    <col min="16" max="16" width="39.5703125" hidden="1" customWidth="1"/>
    <col min="17" max="17" width="37" hidden="1" customWidth="1"/>
    <col min="18" max="18" width="50.42578125" hidden="1" customWidth="1"/>
    <col min="21" max="21" width="52.7109375" hidden="1" customWidth="1"/>
  </cols>
  <sheetData>
    <row r="1" spans="1:21" ht="33" customHeight="1" x14ac:dyDescent="0.25">
      <c r="A1" s="26" t="s">
        <v>251</v>
      </c>
      <c r="B1" s="26" t="s">
        <v>176</v>
      </c>
      <c r="C1" s="26" t="s">
        <v>177</v>
      </c>
      <c r="D1" s="37" t="s">
        <v>178</v>
      </c>
      <c r="E1" s="26" t="s">
        <v>179</v>
      </c>
      <c r="F1" s="37" t="s">
        <v>184</v>
      </c>
      <c r="H1" s="27" t="s">
        <v>16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0</v>
      </c>
      <c r="Q1" s="27" t="s">
        <v>14</v>
      </c>
      <c r="R1" s="27" t="s">
        <v>15</v>
      </c>
      <c r="U1" s="26" t="s">
        <v>185</v>
      </c>
    </row>
    <row r="2" spans="1:21" x14ac:dyDescent="0.25">
      <c r="A2" t="str">
        <f>veri!A73</f>
        <v>MDP104 Görsel Algı-II</v>
      </c>
      <c r="B2" t="str">
        <f>veri!B73</f>
        <v>Mimari dekratif San.</v>
      </c>
      <c r="C2" t="str">
        <f>veri!C73</f>
        <v>Öğr. Gör. GÜLŞEN BAYRAKDAR</v>
      </c>
      <c r="D2" s="7">
        <f>veri!D73</f>
        <v>44726</v>
      </c>
      <c r="E2" t="str">
        <f>veri!E73</f>
        <v>10:45 - 12:00</v>
      </c>
      <c r="F2" s="5" t="str">
        <f>veri!F73</f>
        <v>D6-D7</v>
      </c>
      <c r="O2" s="7"/>
      <c r="P2" s="5"/>
      <c r="Q2" s="5"/>
      <c r="R2" s="8"/>
      <c r="S2" s="9"/>
    </row>
    <row r="3" spans="1:21" x14ac:dyDescent="0.25">
      <c r="A3" t="str">
        <f>veri!A74</f>
        <v>MDP110 Bilgisayarda Uygulama ve Tasarım-I</v>
      </c>
      <c r="B3" t="str">
        <f>veri!B74</f>
        <v>Mimari dekratif San.</v>
      </c>
      <c r="C3" t="str">
        <f>veri!C74</f>
        <v>Öğr. Gör. GÜLŞEN BAYRAKDAR</v>
      </c>
      <c r="D3" s="7">
        <f>veri!D74</f>
        <v>44728</v>
      </c>
      <c r="E3" t="str">
        <f>veri!E74</f>
        <v>10:45 - 12:00</v>
      </c>
      <c r="F3" s="5" t="str">
        <f>veri!F74</f>
        <v>BİL.LAB</v>
      </c>
      <c r="O3" s="7"/>
      <c r="P3" s="5"/>
      <c r="Q3" s="5"/>
      <c r="R3" s="8"/>
      <c r="S3" s="9"/>
    </row>
    <row r="4" spans="1:21" x14ac:dyDescent="0.25">
      <c r="A4" t="str">
        <f>veri!A75</f>
        <v>MDP112 Temel Plastik Sanateğitimi-II</v>
      </c>
      <c r="B4" t="str">
        <f>veri!B75</f>
        <v>Mimari dekratif San.</v>
      </c>
      <c r="C4" t="str">
        <f>veri!C75</f>
        <v>Öğr. Gör. GÜLŞEN BAYRAKDAR</v>
      </c>
      <c r="D4" s="7">
        <f>veri!D75</f>
        <v>44728</v>
      </c>
      <c r="E4" t="str">
        <f>veri!E75</f>
        <v>13:00 - 14:15</v>
      </c>
      <c r="F4" s="5" t="str">
        <f>veri!F75</f>
        <v>MDA</v>
      </c>
      <c r="O4" s="7"/>
      <c r="P4" s="5"/>
      <c r="Q4" s="5"/>
      <c r="R4" s="8"/>
      <c r="S4" s="9"/>
    </row>
    <row r="5" spans="1:21" x14ac:dyDescent="0.25">
      <c r="A5" t="str">
        <f>veri!A76</f>
        <v>MDP114 Geleneksel Türk El Sanatları-II</v>
      </c>
      <c r="B5" t="str">
        <f>veri!B76</f>
        <v>Mimari dekratif San.</v>
      </c>
      <c r="C5" t="str">
        <f>veri!C76</f>
        <v>Öğr. Gör. COŞKUN YANAR</v>
      </c>
      <c r="D5" s="7">
        <f>veri!D76</f>
        <v>44729</v>
      </c>
      <c r="E5" t="str">
        <f>veri!E76</f>
        <v>09:15 -10:30</v>
      </c>
      <c r="F5" s="5" t="str">
        <f>veri!F76</f>
        <v>D3</v>
      </c>
      <c r="O5" s="7"/>
      <c r="P5" s="5"/>
      <c r="Q5" s="5"/>
      <c r="R5" s="8"/>
      <c r="S5" s="9"/>
    </row>
    <row r="6" spans="1:21" x14ac:dyDescent="0.25">
      <c r="A6" t="str">
        <f>veri!A77</f>
        <v>MDP118 Sanat Tarihi-II</v>
      </c>
      <c r="B6" t="str">
        <f>veri!B77</f>
        <v>Mimari dekratif San.</v>
      </c>
      <c r="C6" t="str">
        <f>veri!C77</f>
        <v>Öğr. Gör. COŞKUN YANAR</v>
      </c>
      <c r="D6" s="7">
        <f>veri!D77</f>
        <v>44725</v>
      </c>
      <c r="E6" t="str">
        <f>veri!E77</f>
        <v>10:45 - 12:00</v>
      </c>
      <c r="F6" s="5" t="str">
        <f>veri!F77</f>
        <v>D3-D4</v>
      </c>
      <c r="O6" s="7"/>
      <c r="P6" s="5"/>
      <c r="Q6" s="5"/>
      <c r="R6" s="8"/>
      <c r="S6" s="9"/>
    </row>
    <row r="7" spans="1:21" x14ac:dyDescent="0.25">
      <c r="A7" t="str">
        <f>veri!A78</f>
        <v>MDP122 İş Güvenliği</v>
      </c>
      <c r="B7" t="str">
        <f>veri!B78</f>
        <v>Mimari dekratif San.</v>
      </c>
      <c r="C7" t="str">
        <f>veri!C78</f>
        <v>Öğr. Gör. MUSTAFA ÖCAL</v>
      </c>
      <c r="D7" s="7">
        <f>veri!D78</f>
        <v>44728</v>
      </c>
      <c r="E7" t="str">
        <f>veri!E78</f>
        <v>09:15 -10:30</v>
      </c>
      <c r="F7" s="5" t="str">
        <f>veri!F78</f>
        <v>D8</v>
      </c>
      <c r="O7" s="7"/>
      <c r="P7" s="5"/>
      <c r="Q7" s="5"/>
      <c r="R7" s="8"/>
      <c r="S7" s="9"/>
    </row>
    <row r="8" spans="1:21" x14ac:dyDescent="0.25">
      <c r="A8" t="str">
        <f>veri!A79</f>
        <v>MDP124 Cam Füzyon</v>
      </c>
      <c r="B8" t="str">
        <f>veri!B79</f>
        <v>Mimari dekratif San.</v>
      </c>
      <c r="C8" t="str">
        <f>veri!C79</f>
        <v>Öğr. Gör. MUSTAFA TÜRKMEN</v>
      </c>
      <c r="D8" s="7">
        <f>veri!D79</f>
        <v>44732</v>
      </c>
      <c r="E8" t="str">
        <f>veri!E79</f>
        <v>09:15 -10:30</v>
      </c>
      <c r="F8" s="5" t="str">
        <f>veri!F79</f>
        <v>MDA</v>
      </c>
      <c r="O8" s="7"/>
      <c r="P8" s="5"/>
      <c r="Q8" s="5"/>
      <c r="R8" s="8"/>
      <c r="S8" s="9"/>
    </row>
    <row r="9" spans="1:21" x14ac:dyDescent="0.25">
      <c r="A9" t="str">
        <f>veri!A80</f>
        <v>MDP128 Mesleki Teknik Resim II</v>
      </c>
      <c r="B9" t="str">
        <f>veri!B80</f>
        <v>Mimari dekratif San.</v>
      </c>
      <c r="C9" t="str">
        <f>veri!C80</f>
        <v>Öğr. Gör. GÜLŞEN BAYRAKDAR</v>
      </c>
      <c r="D9" s="7">
        <f>veri!D80</f>
        <v>44729</v>
      </c>
      <c r="E9" t="str">
        <f>veri!E80</f>
        <v>10:45 - 12:00</v>
      </c>
      <c r="F9" s="5" t="str">
        <f>veri!F80</f>
        <v>MDA</v>
      </c>
      <c r="O9" s="7"/>
      <c r="P9" s="5"/>
      <c r="Q9" s="5"/>
      <c r="R9" s="8"/>
      <c r="S9" s="9"/>
    </row>
    <row r="10" spans="1:21" x14ac:dyDescent="0.25">
      <c r="A10" t="str">
        <f>veri!A81</f>
        <v>MDP138 Mimari Dekoratif Teknikler-II</v>
      </c>
      <c r="B10" t="str">
        <f>veri!B81</f>
        <v>Mimari dekratif San.</v>
      </c>
      <c r="C10" t="str">
        <f>veri!C81</f>
        <v>Öğr. Gör. UĞUR KARATAŞ</v>
      </c>
      <c r="D10" s="7">
        <f>veri!D81</f>
        <v>44733</v>
      </c>
      <c r="E10" t="str">
        <f>veri!E81</f>
        <v>10:45 - 12:00</v>
      </c>
      <c r="F10" s="5" t="str">
        <f>veri!F81</f>
        <v>MDA</v>
      </c>
      <c r="O10" s="7"/>
      <c r="P10" s="5"/>
      <c r="Q10" s="5"/>
      <c r="R10" s="10"/>
      <c r="S10" s="9"/>
    </row>
    <row r="11" spans="1:21" x14ac:dyDescent="0.25">
      <c r="A11" t="str">
        <f>veri!A82</f>
        <v>MDP202 Seramik Teknikleri-II</v>
      </c>
      <c r="B11" t="str">
        <f>veri!B82</f>
        <v>Mimari dekratif San.</v>
      </c>
      <c r="C11" t="str">
        <f>veri!C82</f>
        <v>Öğr. Gör. TEMEL ŞÜKRÜ TÖRE</v>
      </c>
      <c r="D11" s="7">
        <f>veri!D82</f>
        <v>44734</v>
      </c>
      <c r="E11" t="str">
        <f>veri!E82</f>
        <v>13:00 - 14:15</v>
      </c>
      <c r="F11" s="5" t="str">
        <f>veri!F82</f>
        <v>SER-A</v>
      </c>
      <c r="O11" s="7"/>
      <c r="P11" s="5"/>
      <c r="Q11" s="5"/>
      <c r="R11" s="10"/>
      <c r="S11" s="9"/>
    </row>
    <row r="12" spans="1:21" x14ac:dyDescent="0.25">
      <c r="A12" t="str">
        <f>veri!A83</f>
        <v>MDP232 Mimari Dekoratif Teknikler-IV</v>
      </c>
      <c r="B12" t="str">
        <f>veri!B83</f>
        <v>Mimari dekratif San.</v>
      </c>
      <c r="C12" t="str">
        <f>veri!C83</f>
        <v>Öğr. Gör. TEMEL ŞÜKRÜ TÖRE</v>
      </c>
      <c r="D12" s="7">
        <f>veri!D83</f>
        <v>44734</v>
      </c>
      <c r="E12" t="str">
        <f>veri!E83</f>
        <v>14:30 - 15:45</v>
      </c>
      <c r="F12" s="5" t="str">
        <f>veri!F83</f>
        <v>SER-A</v>
      </c>
      <c r="O12" s="7"/>
      <c r="P12" s="11"/>
      <c r="Q12" s="5"/>
      <c r="R12" s="8"/>
      <c r="S12" s="9"/>
    </row>
    <row r="13" spans="1:21" x14ac:dyDescent="0.25">
      <c r="A13" t="str">
        <f>veri!A84</f>
        <v>MDP234 Genel Restorasyon Teknikleri</v>
      </c>
      <c r="B13" t="str">
        <f>veri!B84</f>
        <v>Mimari dekratif San.</v>
      </c>
      <c r="C13" t="str">
        <f>veri!C84</f>
        <v>Öğr. Gör. COŞKUN YANAR</v>
      </c>
      <c r="D13" s="7">
        <f>veri!D84</f>
        <v>44728</v>
      </c>
      <c r="E13" t="str">
        <f>veri!E84</f>
        <v>13:00 - 14:15</v>
      </c>
      <c r="F13" s="5" t="str">
        <f>veri!F84</f>
        <v>MDA</v>
      </c>
      <c r="O13" s="7"/>
      <c r="P13" s="5"/>
      <c r="Q13" s="5"/>
      <c r="R13" s="8"/>
      <c r="S13" s="9"/>
    </row>
    <row r="14" spans="1:21" x14ac:dyDescent="0.25">
      <c r="A14" t="str">
        <f>veri!A85</f>
        <v>MDP236 Mesleki Temel Eğitim-II</v>
      </c>
      <c r="B14" t="str">
        <f>veri!B85</f>
        <v>Mimari dekratif San.</v>
      </c>
      <c r="C14" t="str">
        <f>veri!C85</f>
        <v>Öğr. Gör. MUSTAFA TÜRKMEN</v>
      </c>
      <c r="D14" s="7">
        <f>veri!D85</f>
        <v>44736</v>
      </c>
      <c r="E14" t="str">
        <f>veri!E85</f>
        <v>14:30 - 15:45</v>
      </c>
      <c r="F14" s="5" t="str">
        <f>veri!F85</f>
        <v>MDA</v>
      </c>
      <c r="O14" s="7"/>
      <c r="P14" s="5"/>
      <c r="Q14" s="5"/>
      <c r="R14" s="10"/>
      <c r="S14" s="9"/>
    </row>
    <row r="15" spans="1:21" x14ac:dyDescent="0.25">
      <c r="A15" t="str">
        <f>veri!A86</f>
        <v>MDP240 Model Kalıp Teknikleri</v>
      </c>
      <c r="B15" t="str">
        <f>veri!B86</f>
        <v>Mimari dekratif San.</v>
      </c>
      <c r="C15" t="str">
        <f>veri!C86</f>
        <v>Öğr. Gör. MUSTAFA TÜRKMEN</v>
      </c>
      <c r="D15" s="7">
        <f>veri!D86</f>
        <v>44732</v>
      </c>
      <c r="E15" t="str">
        <f>veri!E86</f>
        <v>13:00 - 14:15</v>
      </c>
      <c r="F15" s="5" t="str">
        <f>veri!F86</f>
        <v>MDA</v>
      </c>
      <c r="O15" s="7"/>
      <c r="P15" s="5"/>
      <c r="Q15" s="5"/>
      <c r="R15" s="6"/>
      <c r="S15" s="9"/>
    </row>
    <row r="16" spans="1:21" x14ac:dyDescent="0.25">
      <c r="A16" t="str">
        <f>veri!A87</f>
        <v>MDP248 Tasarım Proje-II</v>
      </c>
      <c r="B16" t="str">
        <f>veri!B87</f>
        <v>Mimari dekratif San.</v>
      </c>
      <c r="C16" t="str">
        <f>veri!C87</f>
        <v>Öğr. Gör. TEMEL ŞÜKRÜ TÖRE</v>
      </c>
      <c r="D16" s="7">
        <f>veri!D87</f>
        <v>44735</v>
      </c>
      <c r="E16" t="str">
        <f>veri!E87</f>
        <v>13:00 - 14:15</v>
      </c>
      <c r="F16" s="5" t="str">
        <f>veri!F87</f>
        <v>SER-A</v>
      </c>
      <c r="O16" s="7"/>
      <c r="P16" s="5"/>
      <c r="Q16" s="5"/>
      <c r="R16" s="8"/>
      <c r="S16" s="9"/>
    </row>
    <row r="17" spans="15:19" x14ac:dyDescent="0.25">
      <c r="O17" s="7"/>
      <c r="P17" s="5"/>
      <c r="Q17" s="5"/>
      <c r="R17" s="8"/>
      <c r="S17" s="9"/>
    </row>
    <row r="18" spans="15:19" x14ac:dyDescent="0.25">
      <c r="O18" s="7"/>
      <c r="P18" s="5"/>
      <c r="Q18" s="5"/>
      <c r="R18" s="8"/>
      <c r="S18" s="9"/>
    </row>
    <row r="19" spans="15:19" x14ac:dyDescent="0.25">
      <c r="O19" s="7"/>
      <c r="P19" s="5"/>
      <c r="Q19" s="5"/>
      <c r="R19" s="8"/>
      <c r="S19" s="9"/>
    </row>
    <row r="20" spans="15:19" x14ac:dyDescent="0.25">
      <c r="O20" s="7"/>
      <c r="P20" s="5"/>
      <c r="Q20" s="5"/>
      <c r="R20" s="8"/>
      <c r="S20" s="9"/>
    </row>
    <row r="21" spans="15:19" x14ac:dyDescent="0.25">
      <c r="O21" s="7"/>
      <c r="P21" s="5"/>
      <c r="Q21" s="5"/>
      <c r="R21" s="8"/>
      <c r="S21" s="9"/>
    </row>
    <row r="22" spans="15:19" x14ac:dyDescent="0.25">
      <c r="O22" s="7"/>
      <c r="P22" s="5"/>
      <c r="Q22" s="5"/>
      <c r="R22" s="8"/>
      <c r="S22" s="9"/>
    </row>
    <row r="23" spans="15:19" x14ac:dyDescent="0.25">
      <c r="O23" s="7"/>
      <c r="P23" s="5"/>
      <c r="Q23" s="5"/>
      <c r="R23" s="8"/>
      <c r="S23" s="9"/>
    </row>
    <row r="24" spans="15:19" x14ac:dyDescent="0.25">
      <c r="O24" s="7"/>
      <c r="P24" s="5"/>
      <c r="Q24" s="5"/>
      <c r="R24" s="8"/>
      <c r="S24" s="9"/>
    </row>
    <row r="25" spans="15:19" x14ac:dyDescent="0.25">
      <c r="O25" s="7"/>
      <c r="P25" s="5"/>
      <c r="Q25" s="5"/>
      <c r="R25" s="8"/>
      <c r="S25" s="9"/>
    </row>
    <row r="26" spans="15:19" x14ac:dyDescent="0.25">
      <c r="O26" s="7"/>
      <c r="P26" s="5"/>
      <c r="Q26" s="5"/>
      <c r="R26" s="6"/>
      <c r="S26" s="9"/>
    </row>
    <row r="27" spans="15:19" x14ac:dyDescent="0.25">
      <c r="O27" s="7"/>
      <c r="P27" s="5"/>
      <c r="Q27" s="5"/>
      <c r="R27" s="8"/>
      <c r="S27" s="9"/>
    </row>
    <row r="28" spans="15:19" x14ac:dyDescent="0.25">
      <c r="O28" s="7"/>
      <c r="P28" s="5"/>
      <c r="Q28" s="5"/>
      <c r="R28" s="8"/>
      <c r="S28" s="9"/>
    </row>
    <row r="29" spans="15:19" x14ac:dyDescent="0.25">
      <c r="O29" s="7"/>
      <c r="P29" s="5"/>
      <c r="Q29" s="5"/>
      <c r="R29" s="8"/>
      <c r="S29" s="9"/>
    </row>
    <row r="30" spans="15:19" x14ac:dyDescent="0.25">
      <c r="O30" s="7"/>
      <c r="P30" s="5"/>
      <c r="Q30" s="5"/>
      <c r="R30" s="8"/>
      <c r="S30" s="9"/>
    </row>
    <row r="31" spans="15:19" x14ac:dyDescent="0.25">
      <c r="O31" s="7"/>
      <c r="P31" s="5"/>
      <c r="Q31" s="5"/>
      <c r="R31" s="8"/>
      <c r="S31" s="9"/>
    </row>
    <row r="32" spans="15:19" x14ac:dyDescent="0.25">
      <c r="O32" s="7"/>
      <c r="P32" s="5"/>
      <c r="Q32" s="5"/>
      <c r="R32" s="8"/>
      <c r="S32" s="9"/>
    </row>
    <row r="33" spans="15:19" x14ac:dyDescent="0.25">
      <c r="O33" s="7"/>
      <c r="P33" s="5"/>
      <c r="Q33" s="5"/>
      <c r="R33" s="8"/>
      <c r="S33" s="9"/>
    </row>
    <row r="34" spans="15:19" x14ac:dyDescent="0.25">
      <c r="O34" s="7"/>
      <c r="P34" s="5"/>
      <c r="Q34" s="5"/>
      <c r="R34" s="8"/>
      <c r="S34" s="9"/>
    </row>
    <row r="35" spans="15:19" x14ac:dyDescent="0.25">
      <c r="O35" s="7"/>
      <c r="P35" s="5"/>
      <c r="Q35" s="5"/>
      <c r="R35" s="8"/>
      <c r="S35" s="9"/>
    </row>
    <row r="36" spans="15:19" x14ac:dyDescent="0.25">
      <c r="O36" s="7"/>
      <c r="P36" s="5"/>
      <c r="Q36" s="5"/>
      <c r="R36" s="8"/>
      <c r="S36" s="9"/>
    </row>
    <row r="37" spans="15:19" x14ac:dyDescent="0.25">
      <c r="O37" s="7"/>
      <c r="P37" s="5"/>
      <c r="Q37" s="5"/>
      <c r="R37" s="8"/>
      <c r="S37" s="9"/>
    </row>
    <row r="38" spans="15:19" x14ac:dyDescent="0.25">
      <c r="O38" s="7"/>
      <c r="P38" s="5"/>
      <c r="Q38" s="5"/>
      <c r="R38" s="8"/>
      <c r="S38" s="9"/>
    </row>
  </sheetData>
  <pageMargins left="0.7" right="0.7" top="0.75" bottom="0.75" header="0.3" footer="0.3"/>
  <pageSetup paperSize="9" scale="95" orientation="landscape" r:id="rId1"/>
  <colBreaks count="1" manualBreakCount="1">
    <brk id="6" max="26" man="1"/>
  </colBreak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Normal="100" workbookViewId="0"/>
  </sheetViews>
  <sheetFormatPr defaultRowHeight="15" x14ac:dyDescent="0.25"/>
  <cols>
    <col min="1" max="1" width="39.140625" bestFit="1" customWidth="1"/>
    <col min="2" max="2" width="22.7109375" customWidth="1"/>
    <col min="3" max="3" width="34" bestFit="1" customWidth="1"/>
    <col min="4" max="4" width="25.42578125" style="5" bestFit="1" customWidth="1"/>
    <col min="5" max="5" width="12" customWidth="1"/>
    <col min="6" max="6" width="12" style="5" bestFit="1" customWidth="1"/>
    <col min="7" max="7" width="21.85546875" hidden="1" customWidth="1"/>
    <col min="8" max="8" width="39.5703125" hidden="1" customWidth="1"/>
    <col min="9" max="9" width="36.28515625" hidden="1" customWidth="1"/>
    <col min="10" max="10" width="38.28515625" hidden="1" customWidth="1"/>
    <col min="11" max="11" width="52.140625" hidden="1" customWidth="1"/>
    <col min="12" max="12" width="39.140625" hidden="1" customWidth="1"/>
    <col min="13" max="13" width="40.28515625" hidden="1" customWidth="1"/>
    <col min="14" max="14" width="39.140625" hidden="1" customWidth="1"/>
    <col min="15" max="15" width="40.42578125" hidden="1" customWidth="1"/>
    <col min="16" max="16" width="39.5703125" hidden="1" customWidth="1"/>
    <col min="17" max="17" width="37" hidden="1" customWidth="1"/>
    <col min="18" max="18" width="50.42578125" hidden="1" customWidth="1"/>
    <col min="21" max="21" width="52.7109375" hidden="1" customWidth="1"/>
  </cols>
  <sheetData>
    <row r="1" spans="1:21" ht="33" customHeight="1" x14ac:dyDescent="0.25">
      <c r="A1" s="26" t="s">
        <v>251</v>
      </c>
      <c r="B1" s="26" t="s">
        <v>176</v>
      </c>
      <c r="C1" s="26" t="s">
        <v>177</v>
      </c>
      <c r="D1" s="37" t="s">
        <v>178</v>
      </c>
      <c r="E1" s="26" t="s">
        <v>179</v>
      </c>
      <c r="F1" s="37" t="s">
        <v>184</v>
      </c>
      <c r="H1" s="27" t="s">
        <v>16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0</v>
      </c>
      <c r="Q1" s="27" t="s">
        <v>14</v>
      </c>
      <c r="R1" s="27" t="s">
        <v>15</v>
      </c>
      <c r="U1" s="26" t="s">
        <v>185</v>
      </c>
    </row>
    <row r="2" spans="1:21" x14ac:dyDescent="0.25">
      <c r="A2" t="str">
        <f>veri!A88</f>
        <v>KYS204 Kalite Yönetim Sistemleri</v>
      </c>
      <c r="B2" t="str">
        <f>veri!B88</f>
        <v>Muhasebe ve Vergi Uyg.</v>
      </c>
      <c r="C2" t="str">
        <f>veri!C88</f>
        <v>Araş. Gör. Dr. HATİCE TÜRKTEN</v>
      </c>
      <c r="D2" s="7">
        <f>veri!D88</f>
        <v>44726</v>
      </c>
      <c r="E2" t="str">
        <f>veri!E88</f>
        <v>13:00 - 14:15</v>
      </c>
      <c r="F2" s="5" t="str">
        <f>veri!F88</f>
        <v>D1-D2</v>
      </c>
      <c r="O2" s="7"/>
      <c r="P2" s="5"/>
      <c r="Q2" s="5"/>
      <c r="R2" s="8"/>
      <c r="S2" s="9"/>
    </row>
    <row r="3" spans="1:21" x14ac:dyDescent="0.25">
      <c r="A3" t="str">
        <f>veri!A89</f>
        <v>MUV102 Genel Muhasebe-II</v>
      </c>
      <c r="B3" t="str">
        <f>veri!B89</f>
        <v>Muhasebe ve Vergi Uyg.</v>
      </c>
      <c r="C3" t="str">
        <f>veri!C89</f>
        <v>Öğr. Gör. BÜLENT ÇELEBİ</v>
      </c>
      <c r="D3" s="7">
        <f>veri!D89</f>
        <v>44725</v>
      </c>
      <c r="E3" t="str">
        <f>veri!E89</f>
        <v>09:15 -10:30</v>
      </c>
      <c r="F3" s="5" t="str">
        <f>veri!F89</f>
        <v>D8-D9</v>
      </c>
      <c r="O3" s="7"/>
      <c r="P3" s="5"/>
      <c r="Q3" s="5"/>
      <c r="R3" s="8"/>
      <c r="S3" s="9"/>
    </row>
    <row r="4" spans="1:21" x14ac:dyDescent="0.25">
      <c r="A4" t="str">
        <f>veri!A90</f>
        <v>MUV104 Makro Ekonomi</v>
      </c>
      <c r="B4" t="str">
        <f>veri!B90</f>
        <v>Muhasebe ve Vergi Uyg.</v>
      </c>
      <c r="C4" t="str">
        <f>veri!C90</f>
        <v>Öğr. Gör. ATİLA TEMİZ</v>
      </c>
      <c r="D4" s="7">
        <f>veri!D90</f>
        <v>44728</v>
      </c>
      <c r="E4" t="str">
        <f>veri!E90</f>
        <v>10:45 - 12:00</v>
      </c>
      <c r="F4" s="5" t="str">
        <f>veri!F90</f>
        <v>D6-D7</v>
      </c>
      <c r="O4" s="7"/>
      <c r="P4" s="5"/>
      <c r="Q4" s="5"/>
      <c r="R4" s="8"/>
      <c r="S4" s="9"/>
    </row>
    <row r="5" spans="1:21" x14ac:dyDescent="0.25">
      <c r="A5" t="str">
        <f>veri!A91</f>
        <v>MUV106 Ticari Matematik</v>
      </c>
      <c r="B5" t="str">
        <f>veri!B91</f>
        <v>Muhasebe ve Vergi Uyg.</v>
      </c>
      <c r="C5" t="str">
        <f>veri!C91</f>
        <v>Öğr. Gör. ZEHRA AKGÜN FAFANOĞLU</v>
      </c>
      <c r="D5" s="7">
        <f>veri!D91</f>
        <v>44735</v>
      </c>
      <c r="E5" t="str">
        <f>veri!E91</f>
        <v>10:45 - 12:00</v>
      </c>
      <c r="F5" s="5" t="str">
        <f>veri!F91</f>
        <v>D10-D11</v>
      </c>
      <c r="O5" s="7"/>
      <c r="P5" s="5"/>
      <c r="Q5" s="5"/>
      <c r="R5" s="8"/>
      <c r="S5" s="9"/>
    </row>
    <row r="6" spans="1:21" x14ac:dyDescent="0.25">
      <c r="A6" t="str">
        <f>veri!A92</f>
        <v>MUV108 Ticaret Hukuku</v>
      </c>
      <c r="B6" t="str">
        <f>veri!B92</f>
        <v>Muhasebe ve Vergi Uyg.</v>
      </c>
      <c r="C6" t="str">
        <f>veri!C92</f>
        <v>Öğr. Gör. ATİLA TEMİZ</v>
      </c>
      <c r="D6" s="7">
        <f>veri!D92</f>
        <v>44726</v>
      </c>
      <c r="E6" t="str">
        <f>veri!E92</f>
        <v>10:45 - 12:00</v>
      </c>
      <c r="F6" s="5" t="str">
        <f>veri!F92</f>
        <v>D8-D9</v>
      </c>
      <c r="O6" s="7"/>
      <c r="P6" s="5"/>
      <c r="Q6" s="5"/>
      <c r="R6" s="8"/>
      <c r="S6" s="9"/>
    </row>
    <row r="7" spans="1:21" x14ac:dyDescent="0.25">
      <c r="A7" t="str">
        <f>veri!A93</f>
        <v>MUV110 İstatistik</v>
      </c>
      <c r="B7" t="str">
        <f>veri!B93</f>
        <v>Muhasebe ve Vergi Uyg.</v>
      </c>
      <c r="C7" t="str">
        <f>veri!C93</f>
        <v>Öğr. Gör. ZEHRA AKGÜN FAFANOĞLU</v>
      </c>
      <c r="D7" s="7">
        <f>veri!D93</f>
        <v>44735</v>
      </c>
      <c r="E7" t="str">
        <f>veri!E93</f>
        <v>09:15 -10:30</v>
      </c>
      <c r="F7" s="5" t="str">
        <f>veri!F93</f>
        <v>D3</v>
      </c>
      <c r="O7" s="7"/>
      <c r="P7" s="5"/>
      <c r="Q7" s="5"/>
      <c r="R7" s="8"/>
      <c r="S7" s="9"/>
    </row>
    <row r="8" spans="1:21" x14ac:dyDescent="0.25">
      <c r="A8" t="str">
        <f>veri!A94</f>
        <v>MUV122 Ofis Programları-II</v>
      </c>
      <c r="B8" t="str">
        <f>veri!B94</f>
        <v>Muhasebe ve Vergi Uyg.</v>
      </c>
      <c r="C8" t="str">
        <f>veri!C94</f>
        <v>Araş. Gör. BAYRAM KANSU</v>
      </c>
      <c r="D8" s="7">
        <f>veri!D94</f>
        <v>44736</v>
      </c>
      <c r="E8" t="str">
        <f>veri!E94</f>
        <v>10:45 - 12:00</v>
      </c>
      <c r="F8" s="5" t="str">
        <f>veri!F94</f>
        <v>D9-D10-D11</v>
      </c>
      <c r="O8" s="7"/>
      <c r="P8" s="5"/>
      <c r="Q8" s="5"/>
      <c r="R8" s="8"/>
      <c r="S8" s="9"/>
    </row>
    <row r="9" spans="1:21" x14ac:dyDescent="0.25">
      <c r="A9" t="str">
        <f>veri!A95</f>
        <v>MUV158 İş ve Sosyal Güvenlik Hukuku</v>
      </c>
      <c r="B9" t="str">
        <f>veri!B95</f>
        <v>Muhasebe ve Vergi Uyg.</v>
      </c>
      <c r="C9" t="str">
        <f>veri!C95</f>
        <v>Öğr. Gör. MUSTAFA ÖCAL</v>
      </c>
      <c r="D9" s="7">
        <f>veri!D95</f>
        <v>44732</v>
      </c>
      <c r="E9" t="str">
        <f>veri!E95</f>
        <v>10:45 - 12:00</v>
      </c>
      <c r="F9" s="5" t="str">
        <f>veri!F95</f>
        <v>D1-D2</v>
      </c>
      <c r="O9" s="7"/>
      <c r="P9" s="5"/>
      <c r="Q9" s="5"/>
      <c r="R9" s="6"/>
      <c r="S9" s="9"/>
    </row>
    <row r="10" spans="1:21" x14ac:dyDescent="0.25">
      <c r="A10" t="str">
        <f>veri!A96</f>
        <v>MUV160 Finansal Yönetim</v>
      </c>
      <c r="B10" t="str">
        <f>veri!B96</f>
        <v>Muhasebe ve Vergi Uyg.</v>
      </c>
      <c r="C10" t="str">
        <f>veri!C96</f>
        <v>Öğr. Gör. BÜLENT ÇELEBİ</v>
      </c>
      <c r="D10" s="7">
        <f>veri!D96</f>
        <v>44733</v>
      </c>
      <c r="E10" t="str">
        <f>veri!E96</f>
        <v>10:45 - 12:00</v>
      </c>
      <c r="F10" s="5" t="str">
        <f>veri!F96</f>
        <v>D1-D2</v>
      </c>
      <c r="O10" s="7"/>
      <c r="P10" s="5"/>
      <c r="Q10" s="5"/>
      <c r="R10" s="8"/>
      <c r="S10" s="9"/>
    </row>
    <row r="11" spans="1:21" x14ac:dyDescent="0.25">
      <c r="A11" t="str">
        <f>veri!A97</f>
        <v>MUV162 Vergi Hukuku</v>
      </c>
      <c r="B11" t="str">
        <f>veri!B97</f>
        <v>Muhasebe ve Vergi Uyg.</v>
      </c>
      <c r="C11" t="str">
        <f>veri!C97</f>
        <v>Öğr. Gör. ATİLA TEMİZ</v>
      </c>
      <c r="D11" s="7">
        <f>veri!D97</f>
        <v>44729</v>
      </c>
      <c r="E11" t="str">
        <f>veri!E97</f>
        <v>09:15 -10:30</v>
      </c>
      <c r="F11" s="5" t="str">
        <f>veri!F97</f>
        <v>D1-D2</v>
      </c>
      <c r="O11" s="7"/>
      <c r="P11" s="5"/>
      <c r="Q11" s="5"/>
      <c r="R11" s="8"/>
      <c r="S11" s="9"/>
    </row>
    <row r="12" spans="1:21" x14ac:dyDescent="0.25">
      <c r="A12" t="str">
        <f>veri!A98</f>
        <v>MUV164 Muhasebe Denetimi</v>
      </c>
      <c r="B12" t="str">
        <f>veri!B98</f>
        <v>Muhasebe ve Vergi Uyg.</v>
      </c>
      <c r="C12" t="str">
        <f>veri!C98</f>
        <v>Öğr. Gör. MUSTAFA ÖCAL</v>
      </c>
      <c r="D12" s="7">
        <f>veri!D98</f>
        <v>44734</v>
      </c>
      <c r="E12" t="str">
        <f>veri!E98</f>
        <v>14:30 - 15:45</v>
      </c>
      <c r="F12" s="5" t="str">
        <f>veri!F98</f>
        <v>D1-D2</v>
      </c>
      <c r="O12" s="7"/>
      <c r="P12" s="5"/>
      <c r="Q12" s="5"/>
      <c r="R12" s="8"/>
      <c r="S12" s="9"/>
    </row>
    <row r="13" spans="1:21" x14ac:dyDescent="0.25">
      <c r="A13" t="str">
        <f>veri!A99</f>
        <v>MUV238 Türkiye Ekonomisi ve Avrupa Birl.</v>
      </c>
      <c r="B13" t="str">
        <f>veri!B99</f>
        <v>Muhasebe ve Vergi Uyg.</v>
      </c>
      <c r="C13" t="str">
        <f>veri!C99</f>
        <v>Öğr. Gör. ATİLA TEMİZ</v>
      </c>
      <c r="D13" s="7">
        <f>veri!D99</f>
        <v>44728</v>
      </c>
      <c r="E13" t="str">
        <f>veri!E99</f>
        <v>14:30 - 15:45</v>
      </c>
      <c r="F13" s="5" t="str">
        <f>veri!F99</f>
        <v>D5-TRS</v>
      </c>
      <c r="O13" s="7"/>
      <c r="P13" s="5"/>
      <c r="Q13" s="5"/>
      <c r="R13" s="8"/>
      <c r="S13" s="9"/>
    </row>
    <row r="14" spans="1:21" x14ac:dyDescent="0.25">
      <c r="A14" t="str">
        <f>veri!A100</f>
        <v>MUV244 İnsan Kaynakları Yönetimi</v>
      </c>
      <c r="B14" t="str">
        <f>veri!B100</f>
        <v>Muhasebe ve Vergi Uyg.</v>
      </c>
      <c r="C14" t="str">
        <f>veri!C100</f>
        <v>Öğr. Gör. ATİLA TEMİZ</v>
      </c>
      <c r="D14" s="7">
        <f>veri!D100</f>
        <v>44729</v>
      </c>
      <c r="E14" t="str">
        <f>veri!E100</f>
        <v>13:00 - 14:15</v>
      </c>
      <c r="F14" s="5" t="str">
        <f>veri!F100</f>
        <v>D1-D2</v>
      </c>
      <c r="O14" s="7"/>
      <c r="P14" s="5"/>
      <c r="Q14" s="5"/>
      <c r="R14" s="8"/>
      <c r="S14" s="9"/>
    </row>
    <row r="15" spans="1:21" x14ac:dyDescent="0.25">
      <c r="A15" t="str">
        <f>veri!A101</f>
        <v>MUV246 Araştırma Yöntem ve Teknikleri</v>
      </c>
      <c r="B15" t="str">
        <f>veri!B101</f>
        <v>Muhasebe ve Vergi Uyg.</v>
      </c>
      <c r="C15" t="str">
        <f>veri!C101</f>
        <v>Öğr. Gör. BÜLENT ÇELEBİ</v>
      </c>
      <c r="D15" s="7">
        <f>veri!D101</f>
        <v>44725</v>
      </c>
      <c r="E15" t="str">
        <f>veri!E101</f>
        <v>13:00 - 14:15</v>
      </c>
      <c r="F15" s="5" t="str">
        <f>veri!F101</f>
        <v>D6-D7</v>
      </c>
      <c r="O15" s="7"/>
      <c r="P15" s="5"/>
      <c r="Q15" s="5"/>
      <c r="R15" s="6"/>
      <c r="S15" s="9"/>
    </row>
    <row r="16" spans="1:21" x14ac:dyDescent="0.25">
      <c r="A16" t="str">
        <f>veri!A102</f>
        <v>MUV248 Muhasebe Uygulamaları</v>
      </c>
      <c r="B16" t="str">
        <f>veri!B102</f>
        <v>Muhasebe ve Vergi Uyg.</v>
      </c>
      <c r="C16" t="str">
        <f>veri!C102</f>
        <v>Öğr. Gör. MUSTAFA ÖCAL</v>
      </c>
      <c r="D16" s="7">
        <f>veri!D102</f>
        <v>44732</v>
      </c>
      <c r="E16" t="str">
        <f>veri!E102</f>
        <v>13:00 - 14:15</v>
      </c>
      <c r="F16" s="5" t="str">
        <f>veri!F102</f>
        <v>D1-D2</v>
      </c>
      <c r="O16" s="7"/>
      <c r="P16" s="5"/>
      <c r="Q16" s="5"/>
      <c r="R16" s="8"/>
      <c r="S16" s="9"/>
    </row>
    <row r="17" spans="1:19" x14ac:dyDescent="0.25">
      <c r="A17" t="str">
        <f>veri!A103</f>
        <v>MUV280 İş Yeri Eğitimi</v>
      </c>
      <c r="B17" t="str">
        <f>veri!B103</f>
        <v>Muhasebe ve Vergi Uyg.</v>
      </c>
      <c r="C17" t="str">
        <f>veri!C103</f>
        <v>Öğr. Gör. MUSTAFA ÖCAL</v>
      </c>
      <c r="D17" s="7">
        <f>veri!D103</f>
        <v>44733</v>
      </c>
      <c r="E17" t="str">
        <f>veri!E103</f>
        <v>13:00 - 14:15</v>
      </c>
      <c r="F17" s="5" t="str">
        <f>veri!F103</f>
        <v>D10</v>
      </c>
      <c r="O17" s="7"/>
      <c r="P17" s="5"/>
      <c r="Q17" s="5"/>
      <c r="R17" s="8"/>
      <c r="S17" s="9"/>
    </row>
    <row r="18" spans="1:19" x14ac:dyDescent="0.25">
      <c r="O18" s="7"/>
      <c r="P18" s="5"/>
      <c r="Q18" s="5"/>
      <c r="R18" s="8"/>
      <c r="S18" s="9"/>
    </row>
    <row r="19" spans="1:19" x14ac:dyDescent="0.25">
      <c r="O19" s="7"/>
      <c r="P19" s="5"/>
      <c r="Q19" s="5"/>
      <c r="R19" s="8"/>
      <c r="S19" s="9"/>
    </row>
    <row r="20" spans="1:19" x14ac:dyDescent="0.25">
      <c r="O20" s="7"/>
      <c r="P20" s="5"/>
      <c r="Q20" s="5"/>
      <c r="R20" s="8"/>
      <c r="S20" s="9"/>
    </row>
    <row r="21" spans="1:19" x14ac:dyDescent="0.25">
      <c r="O21" s="7"/>
      <c r="P21" s="5"/>
      <c r="Q21" s="5"/>
      <c r="R21" s="8"/>
      <c r="S21" s="9"/>
    </row>
    <row r="22" spans="1:19" x14ac:dyDescent="0.25">
      <c r="O22" s="7"/>
      <c r="P22" s="5"/>
      <c r="Q22" s="5"/>
      <c r="R22" s="8"/>
      <c r="S22" s="9"/>
    </row>
    <row r="23" spans="1:19" x14ac:dyDescent="0.25">
      <c r="O23" s="7"/>
      <c r="P23" s="5"/>
      <c r="Q23" s="5"/>
      <c r="R23" s="8"/>
      <c r="S23" s="9"/>
    </row>
    <row r="24" spans="1:19" x14ac:dyDescent="0.25">
      <c r="O24" s="7"/>
      <c r="P24" s="5"/>
      <c r="Q24" s="5"/>
      <c r="R24" s="8"/>
      <c r="S24" s="9"/>
    </row>
    <row r="25" spans="1:19" x14ac:dyDescent="0.25">
      <c r="O25" s="7"/>
      <c r="P25" s="5"/>
      <c r="Q25" s="5"/>
      <c r="R25" s="8"/>
      <c r="S25" s="9"/>
    </row>
    <row r="26" spans="1:19" x14ac:dyDescent="0.25">
      <c r="O26" s="7"/>
      <c r="P26" s="5"/>
      <c r="Q26" s="5"/>
      <c r="R26" s="8"/>
      <c r="S26" s="9"/>
    </row>
    <row r="27" spans="1:19" x14ac:dyDescent="0.25">
      <c r="O27" s="7"/>
      <c r="P27" s="5"/>
      <c r="Q27" s="5"/>
      <c r="R27" s="6"/>
      <c r="S27" s="9"/>
    </row>
    <row r="28" spans="1:19" x14ac:dyDescent="0.25">
      <c r="O28" s="7"/>
      <c r="P28" s="5"/>
      <c r="Q28" s="5"/>
      <c r="R28" s="8"/>
      <c r="S28" s="9"/>
    </row>
    <row r="29" spans="1:19" x14ac:dyDescent="0.25">
      <c r="O29" s="7"/>
      <c r="P29" s="5"/>
      <c r="Q29" s="5"/>
      <c r="R29" s="8"/>
      <c r="S29" s="9"/>
    </row>
    <row r="30" spans="1:19" x14ac:dyDescent="0.25">
      <c r="O30" s="7"/>
      <c r="P30" s="5"/>
      <c r="Q30" s="5"/>
      <c r="R30" s="8"/>
      <c r="S30" s="9"/>
    </row>
    <row r="31" spans="1:19" x14ac:dyDescent="0.25">
      <c r="O31" s="7"/>
      <c r="P31" s="5"/>
      <c r="Q31" s="5"/>
      <c r="R31" s="8"/>
      <c r="S31" s="9"/>
    </row>
    <row r="32" spans="1:19" x14ac:dyDescent="0.25">
      <c r="O32" s="7"/>
      <c r="P32" s="5"/>
      <c r="Q32" s="5"/>
      <c r="R32" s="8"/>
      <c r="S32" s="9"/>
    </row>
    <row r="33" spans="15:19" x14ac:dyDescent="0.25">
      <c r="O33" s="7"/>
      <c r="P33" s="5"/>
      <c r="Q33" s="5"/>
      <c r="R33" s="8"/>
      <c r="S33" s="9"/>
    </row>
    <row r="34" spans="15:19" x14ac:dyDescent="0.25">
      <c r="O34" s="7"/>
      <c r="P34" s="5"/>
      <c r="Q34" s="5"/>
      <c r="R34" s="8"/>
      <c r="S34" s="9"/>
    </row>
    <row r="35" spans="15:19" x14ac:dyDescent="0.25">
      <c r="O35" s="7"/>
      <c r="P35" s="5"/>
      <c r="Q35" s="5"/>
      <c r="R35" s="8"/>
      <c r="S35" s="9"/>
    </row>
    <row r="36" spans="15:19" x14ac:dyDescent="0.25">
      <c r="O36" s="7"/>
      <c r="P36" s="5"/>
      <c r="Q36" s="5"/>
      <c r="R36" s="8"/>
      <c r="S36" s="9"/>
    </row>
    <row r="37" spans="15:19" x14ac:dyDescent="0.25">
      <c r="O37" s="7"/>
      <c r="P37" s="5"/>
      <c r="Q37" s="5"/>
      <c r="R37" s="8"/>
      <c r="S37" s="9"/>
    </row>
    <row r="38" spans="15:19" x14ac:dyDescent="0.25">
      <c r="O38" s="7"/>
      <c r="P38" s="5"/>
      <c r="Q38" s="5"/>
      <c r="R38" s="8"/>
      <c r="S38" s="9"/>
    </row>
    <row r="39" spans="15:19" x14ac:dyDescent="0.25">
      <c r="O39" s="7"/>
      <c r="P39" s="5"/>
      <c r="Q39" s="5"/>
      <c r="R39" s="8"/>
      <c r="S39" s="9"/>
    </row>
  </sheetData>
  <pageMargins left="0.7" right="0.7" top="0.75" bottom="0.75" header="0.3" footer="0.3"/>
  <pageSetup paperSize="9" scale="90" orientation="landscape" r:id="rId1"/>
  <colBreaks count="1" manualBreakCount="1">
    <brk id="18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10</vt:i4>
      </vt:variant>
    </vt:vector>
  </HeadingPairs>
  <TitlesOfParts>
    <vt:vector size="23" baseType="lpstr">
      <vt:lpstr>SP</vt:lpstr>
      <vt:lpstr>veri</vt:lpstr>
      <vt:lpstr>BASIM</vt:lpstr>
      <vt:lpstr>BİLGİSAYAR</vt:lpstr>
      <vt:lpstr>ÇOCUK</vt:lpstr>
      <vt:lpstr>GRAFİK</vt:lpstr>
      <vt:lpstr>HALKLAİLİŞK</vt:lpstr>
      <vt:lpstr>MİMARİ</vt:lpstr>
      <vt:lpstr>MUHASEBE</vt:lpstr>
      <vt:lpstr>PEYZAJ</vt:lpstr>
      <vt:lpstr>SERACILIK</vt:lpstr>
      <vt:lpstr>TARIM</vt:lpstr>
      <vt:lpstr>TURİZM</vt:lpstr>
      <vt:lpstr>BİLGİSAYAR!Yazdırma_Alanı</vt:lpstr>
      <vt:lpstr>ÇOCUK!Yazdırma_Alanı</vt:lpstr>
      <vt:lpstr>GRAFİK!Yazdırma_Alanı</vt:lpstr>
      <vt:lpstr>HALKLAİLİŞK!Yazdırma_Alanı</vt:lpstr>
      <vt:lpstr>MİMARİ!Yazdırma_Alanı</vt:lpstr>
      <vt:lpstr>MUHASEBE!Yazdırma_Alanı</vt:lpstr>
      <vt:lpstr>PEYZAJ!Yazdırma_Alanı</vt:lpstr>
      <vt:lpstr>SERACILIK!Yazdırma_Alanı</vt:lpstr>
      <vt:lpstr>TARIM!Yazdırma_Alanı</vt:lpstr>
      <vt:lpstr>TURİZM!Yazdırma_Alanı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raltunay</dc:creator>
  <cp:lastModifiedBy>deneme</cp:lastModifiedBy>
  <cp:lastPrinted>2022-06-07T05:54:51Z</cp:lastPrinted>
  <dcterms:created xsi:type="dcterms:W3CDTF">2016-04-21T18:20:19Z</dcterms:created>
  <dcterms:modified xsi:type="dcterms:W3CDTF">2022-06-10T06:56:14Z</dcterms:modified>
</cp:coreProperties>
</file>